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927"/>
  </bookViews>
  <sheets>
    <sheet name="Class 1 &amp; 2 80 Area 13 " sheetId="1" r:id="rId1"/>
    <sheet name="ARENA PLACINGS FOR CLASS 1 &amp; 2 " sheetId="9" r:id="rId2"/>
    <sheet name="Class 1a &amp; 2a 80 Area 11" sheetId="2" r:id="rId3"/>
    <sheet name="ARENA PLACINGS FOR CLASS 1a " sheetId="10" r:id="rId4"/>
    <sheet name="Class 3 Area 13 LSE " sheetId="5" r:id="rId5"/>
    <sheet name="ARENA PLACINGS FOR CLASS 3" sheetId="11" r:id="rId6"/>
    <sheet name="Class 3a Area 11 LSE " sheetId="6" r:id="rId7"/>
    <sheet name="ARENA PLACINGS FOR CLASS 3a" sheetId="12" r:id="rId8"/>
    <sheet name="Class 4 &amp; 5 90 Area 13 " sheetId="3" r:id="rId9"/>
    <sheet name="Placings for 4 and 5" sheetId="13" r:id="rId10"/>
    <sheet name="Class 4a and 5a 90 Area 11" sheetId="4" r:id="rId11"/>
    <sheet name="Class 4a and 5a placings" sheetId="14" r:id="rId12"/>
    <sheet name="Class 6 7 &amp; 7a 100 Area 13" sheetId="7" r:id="rId13"/>
    <sheet name="Placings for 6 7 and 7a" sheetId="15" r:id="rId14"/>
    <sheet name="Class 8 100+ Area 13" sheetId="8" r:id="rId15"/>
    <sheet name="Sheet1" sheetId="16" r:id="rId16"/>
  </sheets>
  <definedNames>
    <definedName name="_xlnm.Print_Area" localSheetId="0">'Class 1 &amp; 2 80 Area 13 '!$A$1:$N$23</definedName>
  </definedNames>
  <calcPr calcId="125725"/>
</workbook>
</file>

<file path=xl/calcChain.xml><?xml version="1.0" encoding="utf-8"?>
<calcChain xmlns="http://schemas.openxmlformats.org/spreadsheetml/2006/main">
  <c r="I8" i="15"/>
  <c r="I7"/>
  <c r="I6"/>
  <c r="I4"/>
  <c r="I11"/>
  <c r="I10"/>
  <c r="I17"/>
  <c r="I7" i="14"/>
  <c r="I11"/>
  <c r="I6"/>
  <c r="I10"/>
  <c r="I13"/>
  <c r="I17"/>
  <c r="I15"/>
  <c r="I16"/>
  <c r="I14"/>
  <c r="I18"/>
  <c r="I20"/>
  <c r="I22"/>
  <c r="I25"/>
  <c r="I12"/>
  <c r="I23"/>
  <c r="I9"/>
  <c r="I8"/>
  <c r="I24"/>
  <c r="I5"/>
  <c r="I21"/>
  <c r="I19"/>
  <c r="I20" i="13"/>
  <c r="I30"/>
  <c r="I25"/>
  <c r="I21"/>
  <c r="I26"/>
  <c r="I27"/>
  <c r="I22"/>
  <c r="I23"/>
  <c r="I28"/>
  <c r="I24"/>
  <c r="I29"/>
  <c r="I10"/>
  <c r="I3"/>
  <c r="I9"/>
  <c r="I8"/>
  <c r="I4"/>
  <c r="I14"/>
  <c r="I5"/>
  <c r="I12"/>
  <c r="I6"/>
  <c r="I13"/>
  <c r="I7"/>
  <c r="I11"/>
  <c r="K41" i="3"/>
  <c r="K38" i="4"/>
  <c r="K32"/>
  <c r="K26"/>
  <c r="K20"/>
  <c r="K14"/>
  <c r="K35" i="3"/>
  <c r="K20"/>
  <c r="K14"/>
  <c r="K8"/>
  <c r="K32" i="6"/>
  <c r="K38"/>
  <c r="K26"/>
  <c r="K20"/>
  <c r="K14"/>
  <c r="L38" i="5"/>
  <c r="L32"/>
  <c r="L26"/>
  <c r="K51" i="2"/>
  <c r="K18"/>
  <c r="L20" i="5"/>
  <c r="L8"/>
  <c r="K36" i="2"/>
  <c r="K30"/>
  <c r="K24"/>
  <c r="K12"/>
  <c r="J13" i="1"/>
  <c r="J22" l="1"/>
  <c r="F6" i="9" l="1"/>
  <c r="I6" i="8" l="1"/>
  <c r="I7"/>
  <c r="I8"/>
  <c r="I13"/>
  <c r="I16"/>
  <c r="I19"/>
  <c r="I22"/>
  <c r="I12" i="7"/>
  <c r="I6"/>
  <c r="I8"/>
  <c r="I11"/>
  <c r="I26"/>
  <c r="I27"/>
  <c r="I35"/>
  <c r="K42" i="4"/>
  <c r="I6"/>
  <c r="I7"/>
  <c r="I10"/>
  <c r="I11"/>
  <c r="I12"/>
  <c r="I13"/>
  <c r="I16"/>
  <c r="I17"/>
  <c r="I18"/>
  <c r="I23"/>
  <c r="I24"/>
  <c r="I25"/>
  <c r="I28"/>
  <c r="I29"/>
  <c r="I30"/>
  <c r="I31"/>
  <c r="I34"/>
  <c r="I35"/>
  <c r="I36"/>
  <c r="I37"/>
  <c r="I41"/>
  <c r="I5"/>
  <c r="I5" i="3"/>
  <c r="I6"/>
  <c r="I7"/>
  <c r="I10"/>
  <c r="I11"/>
  <c r="I12"/>
  <c r="I13"/>
  <c r="I16"/>
  <c r="I18"/>
  <c r="I19"/>
  <c r="I22"/>
  <c r="I31"/>
  <c r="I32"/>
  <c r="I33"/>
  <c r="I34"/>
  <c r="I37"/>
  <c r="I38"/>
  <c r="I39"/>
  <c r="I40"/>
  <c r="I43"/>
  <c r="I44"/>
  <c r="I45"/>
  <c r="I4"/>
  <c r="E32" i="12"/>
  <c r="I6" i="6"/>
  <c r="E13" i="12" s="1"/>
  <c r="I7" i="6"/>
  <c r="E21" i="12" s="1"/>
  <c r="I10" i="6"/>
  <c r="E9" i="12" s="1"/>
  <c r="I11" i="6"/>
  <c r="E22" i="12" s="1"/>
  <c r="I12" i="6"/>
  <c r="E6" i="12" s="1"/>
  <c r="I13" i="6"/>
  <c r="E23" i="12" s="1"/>
  <c r="I16" i="6"/>
  <c r="E11" i="12" s="1"/>
  <c r="I17" i="6"/>
  <c r="E24" i="12" s="1"/>
  <c r="I18" i="6"/>
  <c r="E12" i="12" s="1"/>
  <c r="E33"/>
  <c r="I22" i="6"/>
  <c r="E16" i="12" s="1"/>
  <c r="I23" i="6"/>
  <c r="E25" i="12" s="1"/>
  <c r="I24" i="6"/>
  <c r="E8" i="12" s="1"/>
  <c r="I25" i="6"/>
  <c r="E26" i="12" s="1"/>
  <c r="I28" i="6"/>
  <c r="E7" i="12" s="1"/>
  <c r="I29" i="6"/>
  <c r="E27" i="12" s="1"/>
  <c r="I30" i="6"/>
  <c r="E5" i="12" s="1"/>
  <c r="I31" i="6"/>
  <c r="E28" i="12" s="1"/>
  <c r="I34" i="6"/>
  <c r="E14" i="12" s="1"/>
  <c r="I35" i="6"/>
  <c r="E29" i="12" s="1"/>
  <c r="I36" i="6"/>
  <c r="E10" i="12" s="1"/>
  <c r="I37" i="6"/>
  <c r="E30" i="12" s="1"/>
  <c r="I4" i="6"/>
  <c r="J5" i="5"/>
  <c r="G21" i="11" s="1"/>
  <c r="J6" i="5"/>
  <c r="G4" i="11" s="1"/>
  <c r="J7" i="5"/>
  <c r="G19" i="11" s="1"/>
  <c r="J10" i="5"/>
  <c r="G5" i="11" s="1"/>
  <c r="G28"/>
  <c r="G14"/>
  <c r="J13" i="5"/>
  <c r="G24" i="11" s="1"/>
  <c r="J16" i="5"/>
  <c r="G3" i="11" s="1"/>
  <c r="J17" i="5"/>
  <c r="G22" i="11" s="1"/>
  <c r="J18" i="5"/>
  <c r="G7" i="11" s="1"/>
  <c r="J19" i="5"/>
  <c r="G27" i="11" s="1"/>
  <c r="J22" i="5"/>
  <c r="G13" i="11" s="1"/>
  <c r="J23" i="5"/>
  <c r="G18" i="11" s="1"/>
  <c r="J24" i="5"/>
  <c r="G10" i="11" s="1"/>
  <c r="J25" i="5"/>
  <c r="G26" i="11" s="1"/>
  <c r="J28" i="5"/>
  <c r="G8" i="11" s="1"/>
  <c r="J29" i="5"/>
  <c r="G20" i="11" s="1"/>
  <c r="J30" i="5"/>
  <c r="G9" i="11" s="1"/>
  <c r="J31" i="5"/>
  <c r="G23" i="11" s="1"/>
  <c r="J34" i="5"/>
  <c r="G12" i="11" s="1"/>
  <c r="G29"/>
  <c r="J36" i="5"/>
  <c r="G6" i="11" s="1"/>
  <c r="J37" i="5"/>
  <c r="G25" i="11" s="1"/>
  <c r="J4" i="5"/>
  <c r="G11" i="11" s="1"/>
  <c r="I48" i="2"/>
  <c r="I5"/>
  <c r="F16" i="10" s="1"/>
  <c r="I8" i="2"/>
  <c r="F5" i="10" s="1"/>
  <c r="F17"/>
  <c r="I10" i="2"/>
  <c r="F6" i="10" s="1"/>
  <c r="I11" i="2"/>
  <c r="F18" i="10" s="1"/>
  <c r="I14" i="2"/>
  <c r="F7" i="10" s="1"/>
  <c r="I15" i="2"/>
  <c r="F19" i="10" s="1"/>
  <c r="I16" i="2"/>
  <c r="F8" i="10" s="1"/>
  <c r="I17" i="2"/>
  <c r="F20" i="10" s="1"/>
  <c r="I20" i="2"/>
  <c r="F9" i="10" s="1"/>
  <c r="I21" i="2"/>
  <c r="F21" i="10" s="1"/>
  <c r="I22" i="2"/>
  <c r="F10" i="10" s="1"/>
  <c r="I23" i="2"/>
  <c r="F22" i="10" s="1"/>
  <c r="I26" i="2"/>
  <c r="F11" i="10" s="1"/>
  <c r="I27" i="2"/>
  <c r="F23" i="10" s="1"/>
  <c r="I28" i="2"/>
  <c r="F12" i="10" s="1"/>
  <c r="I29" i="2"/>
  <c r="F24" i="10" s="1"/>
  <c r="I32" i="2"/>
  <c r="F13" i="10" s="1"/>
  <c r="I33" i="2"/>
  <c r="F25" i="10" s="1"/>
  <c r="I34" i="2"/>
  <c r="F14" i="10" s="1"/>
  <c r="I35" i="2"/>
  <c r="F26" i="10" s="1"/>
  <c r="K41" i="2"/>
  <c r="I43"/>
  <c r="I44"/>
  <c r="I47"/>
  <c r="I49"/>
  <c r="I50"/>
  <c r="I4"/>
  <c r="F4" i="10" s="1"/>
  <c r="J34" i="1"/>
  <c r="J35"/>
  <c r="F24" i="9" s="1"/>
  <c r="J36" i="1"/>
  <c r="F31" i="9" s="1"/>
  <c r="J33" i="1"/>
  <c r="F23" i="9" s="1"/>
  <c r="J5" i="1"/>
  <c r="F15" i="9" s="1"/>
  <c r="J6" i="1"/>
  <c r="F5" i="9" s="1"/>
  <c r="J7" i="1"/>
  <c r="J10"/>
  <c r="F8" i="9" s="1"/>
  <c r="J11" i="1"/>
  <c r="F14" i="9" s="1"/>
  <c r="J12" i="1"/>
  <c r="F18" i="9"/>
  <c r="J16" i="1"/>
  <c r="F7" i="9" s="1"/>
  <c r="J17" i="1"/>
  <c r="J20"/>
  <c r="F4" i="9" s="1"/>
  <c r="J21" i="1"/>
  <c r="F17" i="9"/>
  <c r="J27" i="1"/>
  <c r="F21" i="9" s="1"/>
  <c r="J28" i="1"/>
  <c r="J29"/>
  <c r="F22" i="9" s="1"/>
  <c r="F29"/>
  <c r="J4" i="1"/>
  <c r="F9" i="9" s="1"/>
  <c r="F10" l="1"/>
  <c r="L14" i="1"/>
  <c r="F13" i="9"/>
  <c r="L8" i="1"/>
  <c r="F30" i="9"/>
  <c r="L37" i="1"/>
  <c r="K8" i="4"/>
  <c r="K46" i="3"/>
  <c r="E15" i="12"/>
  <c r="K8" i="6"/>
  <c r="F16" i="9"/>
  <c r="F28"/>
  <c r="L31" i="1"/>
</calcChain>
</file>

<file path=xl/sharedStrings.xml><?xml version="1.0" encoding="utf-8"?>
<sst xmlns="http://schemas.openxmlformats.org/spreadsheetml/2006/main" count="1562" uniqueCount="382">
  <si>
    <t>ARENA</t>
  </si>
  <si>
    <t xml:space="preserve"> </t>
  </si>
  <si>
    <t xml:space="preserve"> CLASS 1 AREA 13 BRC80 QUALIFIER</t>
  </si>
  <si>
    <t>HORSHAM</t>
  </si>
  <si>
    <t>Dress</t>
  </si>
  <si>
    <t>SJ</t>
  </si>
  <si>
    <t>Total</t>
  </si>
  <si>
    <t>Place</t>
  </si>
  <si>
    <t>JESS WILKINSON</t>
  </si>
  <si>
    <t>JACKIE OXLEY</t>
  </si>
  <si>
    <t>CAROLINE EXLEY</t>
  </si>
  <si>
    <t>SUZIE ARTLETT</t>
  </si>
  <si>
    <t>VIVENTY SOLO</t>
  </si>
  <si>
    <t>Shakespeares Romeo</t>
  </si>
  <si>
    <t>Copperfield Iris</t>
  </si>
  <si>
    <t>MRS BEETON</t>
  </si>
  <si>
    <t>KATE VAN DER MARK</t>
  </si>
  <si>
    <t>HELENA DUNLAVEY</t>
  </si>
  <si>
    <t>NIKKI HAWKINS</t>
  </si>
  <si>
    <t>CAMILLA MULHOLLAND</t>
  </si>
  <si>
    <t>Burlington Bertie</t>
  </si>
  <si>
    <t>HP Silver Skittle</t>
  </si>
  <si>
    <t>Corstan Rogue Trader</t>
  </si>
  <si>
    <t>Horsham</t>
  </si>
  <si>
    <t>OLIVIA WATTS</t>
  </si>
  <si>
    <t>OLIVIA NOLAN</t>
  </si>
  <si>
    <t>MILLIE BUBB</t>
  </si>
  <si>
    <t>SARA HOLDEN</t>
  </si>
  <si>
    <t>EDWARD</t>
  </si>
  <si>
    <t>Cool as a Breeze</t>
  </si>
  <si>
    <t>Mundans Petangue</t>
  </si>
  <si>
    <t>RUDGWICK</t>
  </si>
  <si>
    <t>JACKSON ONE</t>
  </si>
  <si>
    <t>JACKIE NYE</t>
  </si>
  <si>
    <t>JANINE RYALL</t>
  </si>
  <si>
    <t>EMMA ARRO</t>
  </si>
  <si>
    <t>SAM HOLLAND</t>
  </si>
  <si>
    <t>ENNIS MOLLY</t>
  </si>
  <si>
    <t>My Irish Diamond Clover</t>
  </si>
  <si>
    <t>MAN OF MISCHIEF</t>
  </si>
  <si>
    <t>THREE COUNTIES CRAZY CHICKS</t>
  </si>
  <si>
    <t>THREE COUNTIES CRAZY KIDS</t>
  </si>
  <si>
    <t>CORA MOORE</t>
  </si>
  <si>
    <t>ED DANIELL</t>
  </si>
  <si>
    <t>TIA HOLLAND</t>
  </si>
  <si>
    <t>GUINESS</t>
  </si>
  <si>
    <t>L. S. Royal Renate</t>
  </si>
  <si>
    <t>UP HILL SUNSHINE</t>
  </si>
  <si>
    <t>KIDS</t>
  </si>
  <si>
    <t>CHICKS</t>
  </si>
  <si>
    <t>WHATS OCCURING</t>
  </si>
  <si>
    <t>HARLEY</t>
  </si>
  <si>
    <t>CHARLOTTE VICKERY</t>
  </si>
  <si>
    <t>Fortland Blaze</t>
  </si>
  <si>
    <t>MELISSA RICHARDSON</t>
  </si>
  <si>
    <t>SIMPLY DINKY</t>
  </si>
  <si>
    <t>Team Total</t>
  </si>
  <si>
    <t>Team Place</t>
  </si>
  <si>
    <t>CLASS 1A AREA 11 BRC 80</t>
  </si>
  <si>
    <t>WEY VALLEY</t>
  </si>
  <si>
    <t>VOULEZ VOUS</t>
  </si>
  <si>
    <t>LOUISE HUDSON</t>
  </si>
  <si>
    <t>THE GREAT DARCY</t>
  </si>
  <si>
    <t>CARINA SEWEL</t>
  </si>
  <si>
    <t>WEST SURREY</t>
  </si>
  <si>
    <t>Thomas Floydlands Cariad</t>
  </si>
  <si>
    <t>TANYA CREAYE-GRIFFIN</t>
  </si>
  <si>
    <t>TRIAD TALISMAN</t>
  </si>
  <si>
    <t>SAMANTHA PETRI</t>
  </si>
  <si>
    <t>MILLERSFORD COLTSFOOT</t>
  </si>
  <si>
    <t>TINA PENDLE</t>
  </si>
  <si>
    <t>FLECK</t>
  </si>
  <si>
    <t>ELIZABETH SCHILLING</t>
  </si>
  <si>
    <t>NEWLANDS CORNER</t>
  </si>
  <si>
    <t>WOOLASTON BEE BOP</t>
  </si>
  <si>
    <t>JOSIE VENTHAM</t>
  </si>
  <si>
    <t>HOLWELL SWEET TEASEL</t>
  </si>
  <si>
    <t>LOUISE WHELAN</t>
  </si>
  <si>
    <t>BURWOOD GUNNER</t>
  </si>
  <si>
    <t>KIM CAREY</t>
  </si>
  <si>
    <t>LISBOY ANGELINA</t>
  </si>
  <si>
    <t>SUE BROUGHAM</t>
  </si>
  <si>
    <t>CHIPSTEAD</t>
  </si>
  <si>
    <t>TAURMORE FEAR BUI</t>
  </si>
  <si>
    <t>VIVIEN PEARSON</t>
  </si>
  <si>
    <t>ROSEPOINT LACE</t>
  </si>
  <si>
    <t>CHANTELLE EVANS</t>
  </si>
  <si>
    <t>SIANGE CLASSIC</t>
  </si>
  <si>
    <t>ANNE MARIE SPALDING</t>
  </si>
  <si>
    <t>MARTIN J</t>
  </si>
  <si>
    <t>CHARLOTTE BLOODWORTH</t>
  </si>
  <si>
    <t>BOOKHAM RED</t>
  </si>
  <si>
    <t>MILTOWN STAR</t>
  </si>
  <si>
    <t>RACHEL DORRELL</t>
  </si>
  <si>
    <t>GIGGAWATT</t>
  </si>
  <si>
    <t>JACKIE STEVENS</t>
  </si>
  <si>
    <t>TAZMANIAN PRIDE</t>
  </si>
  <si>
    <t>NICOLA JAMES</t>
  </si>
  <si>
    <t>COLD BLOW DEN</t>
  </si>
  <si>
    <t>LAUREN FAGETTER</t>
  </si>
  <si>
    <t xml:space="preserve">ELSTEAD </t>
  </si>
  <si>
    <t>JACKS MASTER MAN</t>
  </si>
  <si>
    <t>HANNAH JACKSON</t>
  </si>
  <si>
    <t>KEESHAN JAZMINE</t>
  </si>
  <si>
    <t>MELANIE LUSTED</t>
  </si>
  <si>
    <t>QUINLAN</t>
  </si>
  <si>
    <t>ALLISON KITE</t>
  </si>
  <si>
    <t>GEORGE BAILEY</t>
  </si>
  <si>
    <t>MARION SPENCER</t>
  </si>
  <si>
    <t xml:space="preserve">  </t>
  </si>
  <si>
    <t>CLASS 2A AREA 11 BRC 80 JUNIOR</t>
  </si>
  <si>
    <t>SPINWAY DREAM</t>
  </si>
  <si>
    <t>LUCY PEARCE</t>
  </si>
  <si>
    <t>ELSTEAD</t>
  </si>
  <si>
    <t>PATCH</t>
  </si>
  <si>
    <t>BRYONY OATES</t>
  </si>
  <si>
    <t>SUNNYDALE DRIFTER</t>
  </si>
  <si>
    <t>ANNA HOLMES</t>
  </si>
  <si>
    <t>BOOKHAM</t>
  </si>
  <si>
    <t>WHITLET VILLAGE SOLAR</t>
  </si>
  <si>
    <t>PIPPA HASLAM</t>
  </si>
  <si>
    <t>HOORAY HENRICK</t>
  </si>
  <si>
    <t>ISOBEL LONG</t>
  </si>
  <si>
    <t>PENNWAY PORTRAIT</t>
  </si>
  <si>
    <t>ANNA ANDREWS</t>
  </si>
  <si>
    <t>PHOEBE</t>
  </si>
  <si>
    <t>AMELIA HAWKINS</t>
  </si>
  <si>
    <t>CLASS 4A AREA 11 BRC 90 QUALIFIERS</t>
  </si>
  <si>
    <t>ARENA 6</t>
  </si>
  <si>
    <t>GEMINI</t>
  </si>
  <si>
    <t>KATIE HOLLOWAY</t>
  </si>
  <si>
    <t>TREFFDYN CRACKERJACK</t>
  </si>
  <si>
    <t>KILLEA COLOURS</t>
  </si>
  <si>
    <t>FERN WILSON</t>
  </si>
  <si>
    <t>ABINGER FOREST FAIRIES</t>
  </si>
  <si>
    <t>PADDY THE UNKNOWN</t>
  </si>
  <si>
    <t>SAM HARVEY</t>
  </si>
  <si>
    <t>E. WOODHAVEN TIM</t>
  </si>
  <si>
    <t>CATHERINE HEILBRON</t>
  </si>
  <si>
    <t>JETSET GO</t>
  </si>
  <si>
    <t>ROSIE ANDREWS</t>
  </si>
  <si>
    <t>EASTER SOLITAIRE</t>
  </si>
  <si>
    <t>AMY BARTON</t>
  </si>
  <si>
    <t>ABINGER FOREST PIXIES</t>
  </si>
  <si>
    <t>MAJOR POWERS</t>
  </si>
  <si>
    <t>LUCY CRICHTON</t>
  </si>
  <si>
    <t>HIGHLAND DANCER</t>
  </si>
  <si>
    <t>SAMANTHA SMITH</t>
  </si>
  <si>
    <t>PAPRIKA</t>
  </si>
  <si>
    <t>LIZZIE CALVERT</t>
  </si>
  <si>
    <t>MIGHTY MOLLOY</t>
  </si>
  <si>
    <t>BOOKHAM BLUE</t>
  </si>
  <si>
    <t>Briarlands Raisin</t>
  </si>
  <si>
    <t>DOMINIQUE WINPENNY</t>
  </si>
  <si>
    <t>ARTISTS PRIDE</t>
  </si>
  <si>
    <t>EMILY PENNY</t>
  </si>
  <si>
    <t>LIMBUNYA</t>
  </si>
  <si>
    <t>ANITA FERRIS</t>
  </si>
  <si>
    <t>GALAXY GRANGE</t>
  </si>
  <si>
    <t>JULIA CLOSE</t>
  </si>
  <si>
    <t>ELSTEAD RED</t>
  </si>
  <si>
    <t>SHANBALLY LADY</t>
  </si>
  <si>
    <t>EMILY WEEKS</t>
  </si>
  <si>
    <t>SOLERO SPIRIT</t>
  </si>
  <si>
    <t>Isabel Bailey-Collins</t>
  </si>
  <si>
    <t>LILY X</t>
  </si>
  <si>
    <t>CLARA JOLLANDS</t>
  </si>
  <si>
    <t>ANDOVER THE MONEY</t>
  </si>
  <si>
    <t>SARAH HALSEY</t>
  </si>
  <si>
    <t>ELSTEAD BLUE</t>
  </si>
  <si>
    <t>SO SUE ME</t>
  </si>
  <si>
    <t>HOLLY STUART</t>
  </si>
  <si>
    <t>BEPILOT</t>
  </si>
  <si>
    <t>KATIE PATRICK</t>
  </si>
  <si>
    <t>Cavaliers Sweet Dream</t>
  </si>
  <si>
    <t>JENNI CROW</t>
  </si>
  <si>
    <t>OUT OF YOUR LEAGUE</t>
  </si>
  <si>
    <t>SUZI STANNER</t>
  </si>
  <si>
    <t>CLASS 5A BRC 90 JUNIORS</t>
  </si>
  <si>
    <t>SWEET OPPOSITION</t>
  </si>
  <si>
    <t>GRACE JACKSON</t>
  </si>
  <si>
    <t>CLASS 4 AREA 13 BRC 90 QUALIFIERS</t>
  </si>
  <si>
    <t>GEORGINA KNIGHT</t>
  </si>
  <si>
    <t>THE GENT</t>
  </si>
  <si>
    <t>AJ HARWOOD STAMPER</t>
  </si>
  <si>
    <t>LUCIFERS STAR</t>
  </si>
  <si>
    <t>AMANDA CROFT PEARMAN</t>
  </si>
  <si>
    <t>Ashdown Red Highlight</t>
  </si>
  <si>
    <t>BECKY LLOYD</t>
  </si>
  <si>
    <t>PINEBAR STRINGFELLOW</t>
  </si>
  <si>
    <t>MID SUSSEX MADNESS</t>
  </si>
  <si>
    <t>KELLY HIGGS</t>
  </si>
  <si>
    <t>MATILDA</t>
  </si>
  <si>
    <t>ANNA TAYLOR</t>
  </si>
  <si>
    <t>LANCELOT DU LAC</t>
  </si>
  <si>
    <t>BENTE HARDMAN</t>
  </si>
  <si>
    <t>JACQUI BROWNING</t>
  </si>
  <si>
    <t>WESTERN BIG TIME</t>
  </si>
  <si>
    <t>WEST SUSSEX</t>
  </si>
  <si>
    <t>ROSIE EUSTACE</t>
  </si>
  <si>
    <t>BRIDGE THE GAP</t>
  </si>
  <si>
    <t>CHARLOTTE FILDES</t>
  </si>
  <si>
    <t>ATENT</t>
  </si>
  <si>
    <t>LIZZIE FORBES</t>
  </si>
  <si>
    <t>ROSIE</t>
  </si>
  <si>
    <t>ELYSIA FOOT</t>
  </si>
  <si>
    <t>Shergars Silver Merlin</t>
  </si>
  <si>
    <t>ARDINGLY</t>
  </si>
  <si>
    <t>ALLISON INGRAM</t>
  </si>
  <si>
    <t>CONNAR</t>
  </si>
  <si>
    <t>THREE COUNTIES LOVELY LADIES</t>
  </si>
  <si>
    <t>RACHEL SMITH</t>
  </si>
  <si>
    <t>SPOT ON</t>
  </si>
  <si>
    <t>SAM BROWN</t>
  </si>
  <si>
    <t>ROCHESTER</t>
  </si>
  <si>
    <t>CLASS 5 JUNIOR BRC 90 Q AREA 13</t>
  </si>
  <si>
    <t>CARA GILL</t>
  </si>
  <si>
    <t>JUST BEWARE</t>
  </si>
  <si>
    <t>ELLA LUCAS</t>
  </si>
  <si>
    <t>THE CHESTNUT</t>
  </si>
  <si>
    <t>SOPHIE ZAHRA</t>
  </si>
  <si>
    <t>MYSHALL BOBBY</t>
  </si>
  <si>
    <t>AGHER SPOTTED</t>
  </si>
  <si>
    <t>THREE COUNTIES LITTLE LADIES</t>
  </si>
  <si>
    <t>ROSELLY HAMLETT</t>
  </si>
  <si>
    <t>BALLYSHEIL LARRY</t>
  </si>
  <si>
    <t>JODIE ROGERS</t>
  </si>
  <si>
    <t>AUTUMN RAIN</t>
  </si>
  <si>
    <t>Ronnie Harding-Good</t>
  </si>
  <si>
    <t>CASSIDY</t>
  </si>
  <si>
    <t>SOPHIE PRESTON</t>
  </si>
  <si>
    <t>MR ROYALE</t>
  </si>
  <si>
    <t>MID SUSSEX</t>
  </si>
  <si>
    <t>SUMMER JONES</t>
  </si>
  <si>
    <t>COMMANDING BOB</t>
  </si>
  <si>
    <t>OLIVIA LUCKIN</t>
  </si>
  <si>
    <t>TRINITY GREY</t>
  </si>
  <si>
    <t>DAISY SMITH</t>
  </si>
  <si>
    <t>SEAMUS</t>
  </si>
  <si>
    <t>CLASS 3A AREA 11 LONDON AND SOUTH EAST QUALIFIER</t>
  </si>
  <si>
    <t>HOLWELL SWEAT TEASEL</t>
  </si>
  <si>
    <t>ABINGER FOREST ELVES</t>
  </si>
  <si>
    <t>BONHOFFER M2S</t>
  </si>
  <si>
    <t>CAMILLA MARSHALL</t>
  </si>
  <si>
    <t>JETSTONE</t>
  </si>
  <si>
    <t>DASSETT WISH</t>
  </si>
  <si>
    <t>GAIL STEPHENS</t>
  </si>
  <si>
    <t>DAIMOND TANGO</t>
  </si>
  <si>
    <t>SUE WALKER</t>
  </si>
  <si>
    <t>CLASS 3 L&amp;SE QUALIFIER</t>
  </si>
  <si>
    <t>AREA 13</t>
  </si>
  <si>
    <t>Shakespears Romeo</t>
  </si>
  <si>
    <t>LESLEY CAMPBELL</t>
  </si>
  <si>
    <t>CASH BRANNIGAN</t>
  </si>
  <si>
    <t>MIKHAELA WINDRUM</t>
  </si>
  <si>
    <t>B. BLU RAPHAEL</t>
  </si>
  <si>
    <t>SOPHIE STOREY</t>
  </si>
  <si>
    <t>DREAMERS PAGE</t>
  </si>
  <si>
    <t>LAURA COTTERILL</t>
  </si>
  <si>
    <t>BIGTIME PERCY</t>
  </si>
  <si>
    <t>SUZY VICKERY</t>
  </si>
  <si>
    <t>FLORENTINA</t>
  </si>
  <si>
    <t>MID SUSSEX MAGIC</t>
  </si>
  <si>
    <t>CLARE WINDER</t>
  </si>
  <si>
    <t>ELIJAH</t>
  </si>
  <si>
    <t>KATH LEARNER</t>
  </si>
  <si>
    <t>ANAM CARA</t>
  </si>
  <si>
    <t>ISABELLE SMITH</t>
  </si>
  <si>
    <t>LUNA BLUE</t>
  </si>
  <si>
    <t>LOUISE BEACH</t>
  </si>
  <si>
    <t>SHAKE ON IT</t>
  </si>
  <si>
    <t>HP Silver Skittles</t>
  </si>
  <si>
    <t>TERESA LAVENDER</t>
  </si>
  <si>
    <t>MALIN BAMBI</t>
  </si>
  <si>
    <t>GORING GRADUATES</t>
  </si>
  <si>
    <t>TABITH WHISTLER</t>
  </si>
  <si>
    <t>FINEGAN</t>
  </si>
  <si>
    <t>Jessie-Ellen Watkins</t>
  </si>
  <si>
    <t>M. W. Flying Legend</t>
  </si>
  <si>
    <t>JADE FOSTER</t>
  </si>
  <si>
    <t>DUNCANS PADDY</t>
  </si>
  <si>
    <t>AMY COLLIER</t>
  </si>
  <si>
    <t>BUCKLAND MAJOR</t>
  </si>
  <si>
    <t>CLASS 6 BRC 100 AREA 13</t>
  </si>
  <si>
    <t>ARENA 7</t>
  </si>
  <si>
    <t xml:space="preserve">HORSHAM </t>
  </si>
  <si>
    <t>Southpark Lily's Star</t>
  </si>
  <si>
    <t>LORNA TULLETT</t>
  </si>
  <si>
    <t>WAR LAD</t>
  </si>
  <si>
    <t>SARA INGLESON</t>
  </si>
  <si>
    <t>SERENA</t>
  </si>
  <si>
    <t>LAURA INGLESON</t>
  </si>
  <si>
    <t>Hotspurs Last Tango</t>
  </si>
  <si>
    <t>ELISE GAYLER</t>
  </si>
  <si>
    <t>Pauldarys Chumbawumba</t>
  </si>
  <si>
    <t>KAREN OCKELFORD</t>
  </si>
  <si>
    <t>BLUE KNIGHT</t>
  </si>
  <si>
    <t>JULIE STRIDE</t>
  </si>
  <si>
    <t>CLASS 7 BRC 100 JUNIORS</t>
  </si>
  <si>
    <t>THREE COUNTIES</t>
  </si>
  <si>
    <t>DIXIES DREAM</t>
  </si>
  <si>
    <t>KATIE FINNERTY</t>
  </si>
  <si>
    <t>PRIDE OF DOMINIE</t>
  </si>
  <si>
    <t>CLASS 6A BRC 100 AREA 11</t>
  </si>
  <si>
    <t>ABINGER FOREST SPRITES</t>
  </si>
  <si>
    <t>WHITESPARK WILLIAM</t>
  </si>
  <si>
    <t>LUCYANNA WESTAWAY</t>
  </si>
  <si>
    <t>CASTLERICHMOND WILLIAM</t>
  </si>
  <si>
    <t>EMMA GODWIN</t>
  </si>
  <si>
    <t>SHANNONDALE SHILO</t>
  </si>
  <si>
    <t>SALLY ALLISON</t>
  </si>
  <si>
    <t>CLASS 7A BRC 100 JUNIORS</t>
  </si>
  <si>
    <t>CHAMPAGNE CHARLIE</t>
  </si>
  <si>
    <t>BETHANY COLE</t>
  </si>
  <si>
    <t>CLASS 8 AREA 13 BRC 100+ Q</t>
  </si>
  <si>
    <t>CULT DOLLY MIX</t>
  </si>
  <si>
    <t>ZOE CHAMBERS</t>
  </si>
  <si>
    <t>WOTSTHECATCH</t>
  </si>
  <si>
    <t>W. Blossom Hill Lady</t>
  </si>
  <si>
    <t>RUTH STAREY</t>
  </si>
  <si>
    <t>FEAGH GER BOY</t>
  </si>
  <si>
    <t>HELEN MILLICHAMP</t>
  </si>
  <si>
    <t>CLASS 8A AREA 11 BRC 100+ Q</t>
  </si>
  <si>
    <t>IPW A BIT OF BANTER</t>
  </si>
  <si>
    <t>LUCY COLLECOTT</t>
  </si>
  <si>
    <t>TILFORD &amp; RUSHMOOR</t>
  </si>
  <si>
    <t>MISTER BEE BROWN</t>
  </si>
  <si>
    <t>INGRID DZIEDZIC</t>
  </si>
  <si>
    <t>JUST THE THING</t>
  </si>
  <si>
    <t>DANIEL MAY</t>
  </si>
  <si>
    <t>ABINGER FOREST</t>
  </si>
  <si>
    <t>SIENNA II</t>
  </si>
  <si>
    <t>CHARLOTTE WHITE</t>
  </si>
  <si>
    <t>XCTime</t>
  </si>
  <si>
    <t>XC Jump</t>
  </si>
  <si>
    <t>XC Time</t>
  </si>
  <si>
    <t>1st</t>
  </si>
  <si>
    <t>E</t>
  </si>
  <si>
    <t xml:space="preserve">INDIVIDUAL PLACINGS- Classes 1 and 2 </t>
  </si>
  <si>
    <t>ARENA 1</t>
  </si>
  <si>
    <t>ARENA 2</t>
  </si>
  <si>
    <t>Class 1</t>
  </si>
  <si>
    <t>Class 2</t>
  </si>
  <si>
    <t>Class 1a</t>
  </si>
  <si>
    <t>ARENA 3</t>
  </si>
  <si>
    <t xml:space="preserve">Class1a </t>
  </si>
  <si>
    <t>ARENA 4</t>
  </si>
  <si>
    <t xml:space="preserve">INDIVIDUAL PLACINGS- Classes 1a  </t>
  </si>
  <si>
    <t>INDIVIDUAL PLACINGS- Class 3</t>
  </si>
  <si>
    <t>Class 3</t>
  </si>
  <si>
    <t>INDIVIDUAL PLACINGS- Class 3a</t>
  </si>
  <si>
    <t>Class 3a</t>
  </si>
  <si>
    <t xml:space="preserve">Class 3a </t>
  </si>
  <si>
    <t>DNF</t>
  </si>
  <si>
    <t>3rd</t>
  </si>
  <si>
    <t>2nd</t>
  </si>
  <si>
    <t>4th</t>
  </si>
  <si>
    <t>5th</t>
  </si>
  <si>
    <t>6th</t>
  </si>
  <si>
    <t xml:space="preserve"> 1st</t>
  </si>
  <si>
    <t>HC</t>
  </si>
  <si>
    <t>?</t>
  </si>
  <si>
    <t>W/D??</t>
  </si>
  <si>
    <t>WD</t>
  </si>
  <si>
    <t>RET</t>
  </si>
  <si>
    <t>class 4</t>
  </si>
  <si>
    <t>class 5</t>
  </si>
  <si>
    <t>total</t>
  </si>
  <si>
    <t>place</t>
  </si>
  <si>
    <t>class 4a</t>
  </si>
  <si>
    <t>R</t>
  </si>
  <si>
    <t>class 6</t>
  </si>
  <si>
    <t>class 7</t>
  </si>
  <si>
    <t>class 6a</t>
  </si>
  <si>
    <t>class 7a</t>
  </si>
  <si>
    <t>5a</t>
  </si>
  <si>
    <t>no competitors</t>
  </si>
  <si>
    <t xml:space="preserve">   </t>
  </si>
  <si>
    <t>CLASS 2 AREA 13 JUNIOR 80 QUALIFIER</t>
  </si>
  <si>
    <r>
      <t xml:space="preserve">  </t>
    </r>
    <r>
      <rPr>
        <b/>
        <u/>
        <sz val="12"/>
        <color theme="1"/>
        <rFont val="Calibri"/>
        <family val="2"/>
        <scheme val="minor"/>
      </rPr>
      <t>QUALIFIER</t>
    </r>
  </si>
  <si>
    <t>1ST</t>
  </si>
  <si>
    <t>2ND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</si>
</sst>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/>
    <xf numFmtId="0" fontId="1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/>
    <xf numFmtId="0" fontId="4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0" fillId="2" borderId="1" xfId="0" applyFill="1" applyBorder="1"/>
    <xf numFmtId="0" fontId="0" fillId="2" borderId="2" xfId="0" applyFill="1" applyBorder="1"/>
    <xf numFmtId="0" fontId="1" fillId="3" borderId="0" xfId="0" applyFont="1" applyFill="1"/>
    <xf numFmtId="0" fontId="0" fillId="3" borderId="0" xfId="0" applyFill="1"/>
    <xf numFmtId="0" fontId="1" fillId="0" borderId="0" xfId="0" applyFont="1" applyFill="1"/>
    <xf numFmtId="0" fontId="8" fillId="4" borderId="0" xfId="0" applyFont="1" applyFill="1"/>
    <xf numFmtId="0" fontId="0" fillId="4" borderId="0" xfId="0" applyFill="1"/>
    <xf numFmtId="0" fontId="1" fillId="4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Normal="100" workbookViewId="0">
      <pane ySplit="2" topLeftCell="A12" activePane="bottomLeft" state="frozen"/>
      <selection pane="bottomLeft" activeCell="I18" sqref="I18"/>
    </sheetView>
  </sheetViews>
  <sheetFormatPr defaultRowHeight="15"/>
  <cols>
    <col min="1" max="1" width="3.42578125" customWidth="1"/>
    <col min="2" max="2" width="2.7109375" customWidth="1"/>
    <col min="3" max="3" width="24" customWidth="1"/>
    <col min="4" max="4" width="20" customWidth="1"/>
    <col min="5" max="5" width="5.42578125" customWidth="1"/>
    <col min="6" max="6" width="6.85546875" customWidth="1"/>
    <col min="7" max="7" width="4.28515625" customWidth="1"/>
    <col min="8" max="8" width="6.28515625" customWidth="1"/>
    <col min="9" max="9" width="6.42578125" style="28" customWidth="1"/>
    <col min="10" max="10" width="9" bestFit="1" customWidth="1"/>
    <col min="11" max="11" width="0.28515625" customWidth="1"/>
    <col min="12" max="12" width="11.42578125" bestFit="1" customWidth="1"/>
  </cols>
  <sheetData>
    <row r="1" spans="1:14" ht="18" customHeight="1">
      <c r="C1" s="2" t="s">
        <v>2</v>
      </c>
      <c r="D1" s="1"/>
      <c r="E1" s="1"/>
      <c r="F1" s="1"/>
      <c r="G1" s="1"/>
      <c r="H1" s="1"/>
      <c r="I1" s="29"/>
      <c r="J1" s="1"/>
      <c r="K1" s="1"/>
      <c r="L1" s="1"/>
      <c r="M1" s="1"/>
      <c r="N1" s="1"/>
    </row>
    <row r="2" spans="1:14" ht="18" customHeight="1">
      <c r="C2" s="1"/>
      <c r="D2" s="1"/>
      <c r="E2" s="1" t="s">
        <v>0</v>
      </c>
      <c r="F2" s="1" t="s">
        <v>4</v>
      </c>
      <c r="G2" s="1" t="s">
        <v>5</v>
      </c>
      <c r="H2" s="1" t="s">
        <v>334</v>
      </c>
      <c r="I2" s="29" t="s">
        <v>333</v>
      </c>
      <c r="J2" s="1" t="s">
        <v>6</v>
      </c>
      <c r="K2" s="1" t="s">
        <v>7</v>
      </c>
      <c r="L2" s="1" t="s">
        <v>56</v>
      </c>
      <c r="M2" s="1" t="s">
        <v>57</v>
      </c>
      <c r="N2" s="1"/>
    </row>
    <row r="3" spans="1:14" ht="18" customHeight="1">
      <c r="C3" s="2" t="s">
        <v>3</v>
      </c>
      <c r="D3" s="1"/>
      <c r="E3" s="1"/>
      <c r="F3" s="1"/>
      <c r="G3" s="1"/>
      <c r="H3" s="1"/>
      <c r="I3" s="29"/>
      <c r="J3" s="1"/>
      <c r="K3" s="1"/>
      <c r="L3" s="1"/>
      <c r="M3" s="1"/>
      <c r="N3" s="1"/>
    </row>
    <row r="4" spans="1:14" ht="18" customHeight="1">
      <c r="A4">
        <v>1</v>
      </c>
      <c r="C4" s="1" t="s">
        <v>8</v>
      </c>
      <c r="D4" s="1" t="s">
        <v>12</v>
      </c>
      <c r="E4" s="1">
        <v>1</v>
      </c>
      <c r="F4" s="1">
        <v>38</v>
      </c>
      <c r="G4" s="1">
        <v>8</v>
      </c>
      <c r="H4" s="1">
        <v>0</v>
      </c>
      <c r="I4" s="29">
        <v>4.8</v>
      </c>
      <c r="J4" s="1">
        <f>SUM(F4:I4)</f>
        <v>50.8</v>
      </c>
      <c r="K4" s="1" t="s">
        <v>1</v>
      </c>
      <c r="L4" s="1"/>
      <c r="M4" s="1"/>
      <c r="N4" s="1"/>
    </row>
    <row r="5" spans="1:14" ht="18" customHeight="1">
      <c r="A5">
        <v>2</v>
      </c>
      <c r="C5" s="1" t="s">
        <v>9</v>
      </c>
      <c r="D5" s="1" t="s">
        <v>13</v>
      </c>
      <c r="E5" s="1">
        <v>2</v>
      </c>
      <c r="F5" s="1">
        <v>33.799999999999997</v>
      </c>
      <c r="G5" s="1">
        <v>0</v>
      </c>
      <c r="H5" s="1">
        <v>0</v>
      </c>
      <c r="I5" s="29">
        <v>1.2</v>
      </c>
      <c r="J5" s="29">
        <f t="shared" ref="J5:J21" si="0">SUM(F5:I5)</f>
        <v>35</v>
      </c>
      <c r="K5" s="1" t="s">
        <v>1</v>
      </c>
      <c r="L5" s="1"/>
      <c r="M5" s="1"/>
      <c r="N5" s="1"/>
    </row>
    <row r="6" spans="1:14" ht="18" customHeight="1">
      <c r="A6">
        <v>3</v>
      </c>
      <c r="C6" s="1" t="s">
        <v>10</v>
      </c>
      <c r="D6" s="1" t="s">
        <v>14</v>
      </c>
      <c r="E6" s="1">
        <v>1</v>
      </c>
      <c r="F6" s="1">
        <v>26.5</v>
      </c>
      <c r="G6" s="1">
        <v>0</v>
      </c>
      <c r="H6" s="1">
        <v>0</v>
      </c>
      <c r="I6" s="14">
        <v>4</v>
      </c>
      <c r="J6" s="29">
        <f t="shared" si="0"/>
        <v>30.5</v>
      </c>
      <c r="K6" s="1" t="s">
        <v>1</v>
      </c>
      <c r="L6" s="1"/>
      <c r="M6" s="1"/>
      <c r="N6" s="1"/>
    </row>
    <row r="7" spans="1:14" ht="18" customHeight="1" thickBot="1">
      <c r="A7">
        <v>4</v>
      </c>
      <c r="C7" s="1" t="s">
        <v>11</v>
      </c>
      <c r="D7" s="1" t="s">
        <v>15</v>
      </c>
      <c r="E7" s="1">
        <v>2</v>
      </c>
      <c r="F7" s="1">
        <v>26.8</v>
      </c>
      <c r="G7" s="1">
        <v>4</v>
      </c>
      <c r="H7" s="1">
        <v>0</v>
      </c>
      <c r="I7" s="29">
        <v>0</v>
      </c>
      <c r="J7" s="29">
        <f t="shared" si="0"/>
        <v>30.8</v>
      </c>
      <c r="K7" s="1" t="s">
        <v>1</v>
      </c>
      <c r="L7" s="1"/>
      <c r="M7" s="1"/>
      <c r="N7" s="1"/>
    </row>
    <row r="8" spans="1:14" ht="18" customHeight="1" thickBot="1">
      <c r="C8" s="1"/>
      <c r="D8" s="1"/>
      <c r="E8" s="1"/>
      <c r="F8" s="1" t="s">
        <v>1</v>
      </c>
      <c r="G8" s="1" t="s">
        <v>1</v>
      </c>
      <c r="H8" s="1" t="s">
        <v>1</v>
      </c>
      <c r="I8" s="29"/>
      <c r="J8" s="29" t="s">
        <v>1</v>
      </c>
      <c r="K8" s="3" t="s">
        <v>1</v>
      </c>
      <c r="L8" s="32">
        <f>J7+J6+J5</f>
        <v>96.3</v>
      </c>
      <c r="M8" s="33" t="s">
        <v>336</v>
      </c>
      <c r="N8" s="1"/>
    </row>
    <row r="9" spans="1:14" ht="18" customHeight="1">
      <c r="C9" s="2" t="s">
        <v>3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29"/>
      <c r="J9" s="29" t="s">
        <v>1</v>
      </c>
      <c r="K9" s="1" t="s">
        <v>1</v>
      </c>
      <c r="L9" s="1"/>
      <c r="M9" s="1"/>
      <c r="N9" s="1"/>
    </row>
    <row r="10" spans="1:14" ht="18" customHeight="1">
      <c r="A10">
        <v>5</v>
      </c>
      <c r="C10" s="1" t="s">
        <v>16</v>
      </c>
      <c r="D10" s="1" t="s">
        <v>20</v>
      </c>
      <c r="E10" s="1">
        <v>1</v>
      </c>
      <c r="F10" s="1">
        <v>33.75</v>
      </c>
      <c r="G10" s="1">
        <v>0</v>
      </c>
      <c r="H10" s="1">
        <v>0</v>
      </c>
      <c r="I10" s="29">
        <v>7.2</v>
      </c>
      <c r="J10" s="29">
        <f t="shared" si="0"/>
        <v>40.950000000000003</v>
      </c>
      <c r="K10" s="1"/>
      <c r="L10" s="1"/>
      <c r="M10" s="1"/>
      <c r="N10" s="1"/>
    </row>
    <row r="11" spans="1:14" ht="18" customHeight="1">
      <c r="A11">
        <v>6</v>
      </c>
      <c r="C11" s="1" t="s">
        <v>17</v>
      </c>
      <c r="D11" s="1" t="s">
        <v>21</v>
      </c>
      <c r="E11" s="1">
        <v>2</v>
      </c>
      <c r="F11" s="1">
        <v>33.75</v>
      </c>
      <c r="G11" s="1">
        <v>0</v>
      </c>
      <c r="H11" s="1">
        <v>0</v>
      </c>
      <c r="I11" s="29">
        <v>0</v>
      </c>
      <c r="J11" s="29">
        <f t="shared" si="0"/>
        <v>33.75</v>
      </c>
      <c r="K11" s="1"/>
      <c r="L11" s="1"/>
      <c r="M11" s="1"/>
      <c r="N11" s="1"/>
    </row>
    <row r="12" spans="1:14" ht="18" customHeight="1">
      <c r="A12">
        <v>7</v>
      </c>
      <c r="C12" s="1" t="s">
        <v>18</v>
      </c>
      <c r="D12" s="1" t="s">
        <v>22</v>
      </c>
      <c r="E12" s="1">
        <v>1</v>
      </c>
      <c r="F12" s="1">
        <v>30.3</v>
      </c>
      <c r="G12" s="1">
        <v>4</v>
      </c>
      <c r="H12" s="1">
        <v>0</v>
      </c>
      <c r="I12" s="29">
        <v>11.6</v>
      </c>
      <c r="J12" s="29">
        <f t="shared" si="0"/>
        <v>45.9</v>
      </c>
      <c r="K12" s="1"/>
      <c r="L12" s="1"/>
      <c r="M12" s="1"/>
      <c r="N12" s="1"/>
    </row>
    <row r="13" spans="1:14" ht="18" customHeight="1" thickBot="1">
      <c r="A13">
        <v>8</v>
      </c>
      <c r="C13" s="1" t="s">
        <v>19</v>
      </c>
      <c r="D13" s="1" t="s">
        <v>50</v>
      </c>
      <c r="E13" s="1">
        <v>2</v>
      </c>
      <c r="F13" s="1">
        <v>42.75</v>
      </c>
      <c r="G13" s="1">
        <v>0</v>
      </c>
      <c r="H13" s="1">
        <v>0</v>
      </c>
      <c r="I13" s="14">
        <v>9.6</v>
      </c>
      <c r="J13" s="29">
        <f>SUM(F13:I13)</f>
        <v>52.35</v>
      </c>
      <c r="K13" s="1"/>
      <c r="L13" s="1"/>
      <c r="M13" s="1"/>
      <c r="N13" s="1"/>
    </row>
    <row r="14" spans="1:14" ht="18" customHeight="1" thickBot="1">
      <c r="C14" s="1"/>
      <c r="D14" s="1"/>
      <c r="E14" s="1"/>
      <c r="F14" s="1"/>
      <c r="G14" s="1"/>
      <c r="H14" s="1"/>
      <c r="I14" s="29"/>
      <c r="J14" s="29" t="s">
        <v>1</v>
      </c>
      <c r="K14" s="1"/>
      <c r="L14" s="32">
        <f>J12+J11+J10</f>
        <v>120.60000000000001</v>
      </c>
      <c r="M14" s="33" t="s">
        <v>354</v>
      </c>
      <c r="N14" s="1"/>
    </row>
    <row r="15" spans="1:14" ht="18" customHeight="1">
      <c r="C15" s="2" t="s">
        <v>31</v>
      </c>
      <c r="D15" s="1"/>
      <c r="E15" s="1"/>
      <c r="F15" s="1" t="s">
        <v>1</v>
      </c>
      <c r="G15" s="1" t="s">
        <v>1</v>
      </c>
      <c r="H15" s="1"/>
      <c r="I15" s="29"/>
      <c r="J15" s="29" t="s">
        <v>1</v>
      </c>
      <c r="K15" s="1" t="s">
        <v>1</v>
      </c>
      <c r="L15" s="1"/>
      <c r="M15" s="1"/>
      <c r="N15" s="1"/>
    </row>
    <row r="16" spans="1:14" ht="18" customHeight="1">
      <c r="A16">
        <v>9</v>
      </c>
      <c r="C16" s="1" t="s">
        <v>32</v>
      </c>
      <c r="D16" s="1" t="s">
        <v>33</v>
      </c>
      <c r="E16" s="1">
        <v>1</v>
      </c>
      <c r="F16" s="1">
        <v>34.299999999999997</v>
      </c>
      <c r="G16" s="1">
        <v>0</v>
      </c>
      <c r="H16" s="1">
        <v>0</v>
      </c>
      <c r="I16" s="29">
        <v>6.4</v>
      </c>
      <c r="J16" s="29">
        <f t="shared" si="0"/>
        <v>40.699999999999996</v>
      </c>
      <c r="K16" s="1" t="s">
        <v>1</v>
      </c>
      <c r="L16" s="1"/>
      <c r="M16" s="1"/>
      <c r="N16" s="1"/>
    </row>
    <row r="17" spans="1:14" ht="18" customHeight="1" thickBot="1">
      <c r="A17">
        <v>10</v>
      </c>
      <c r="C17" s="1" t="s">
        <v>1</v>
      </c>
      <c r="D17" s="1" t="s">
        <v>1</v>
      </c>
      <c r="E17" s="1">
        <v>2</v>
      </c>
      <c r="F17" s="1" t="s">
        <v>1</v>
      </c>
      <c r="G17" s="1" t="s">
        <v>1</v>
      </c>
      <c r="H17" s="1"/>
      <c r="I17" s="29"/>
      <c r="J17" s="29">
        <f t="shared" si="0"/>
        <v>0</v>
      </c>
      <c r="K17" s="1"/>
      <c r="L17" s="1"/>
      <c r="M17" s="1"/>
      <c r="N17" s="1"/>
    </row>
    <row r="18" spans="1:14" ht="18" customHeight="1" thickBot="1">
      <c r="C18" s="1" t="s">
        <v>1</v>
      </c>
      <c r="D18" s="1" t="s">
        <v>1</v>
      </c>
      <c r="E18" s="1" t="s">
        <v>1</v>
      </c>
      <c r="F18" s="1" t="s">
        <v>1</v>
      </c>
      <c r="G18" s="1" t="s">
        <v>1</v>
      </c>
      <c r="H18" s="1" t="s">
        <v>1</v>
      </c>
      <c r="I18" s="29"/>
      <c r="J18" s="29" t="s">
        <v>1</v>
      </c>
      <c r="K18" s="1" t="s">
        <v>1</v>
      </c>
      <c r="L18" s="32" t="s">
        <v>1</v>
      </c>
      <c r="M18" s="33" t="s">
        <v>1</v>
      </c>
      <c r="N18" s="1"/>
    </row>
    <row r="19" spans="1:14" ht="18" customHeight="1">
      <c r="C19" s="2" t="s">
        <v>40</v>
      </c>
      <c r="D19" s="2" t="s">
        <v>49</v>
      </c>
      <c r="E19" s="1" t="s">
        <v>1</v>
      </c>
      <c r="F19" s="1" t="s">
        <v>1</v>
      </c>
      <c r="G19" s="1" t="s">
        <v>1</v>
      </c>
      <c r="H19" s="1" t="s">
        <v>1</v>
      </c>
      <c r="I19" s="29"/>
      <c r="J19" s="29" t="s">
        <v>1</v>
      </c>
      <c r="K19" s="1" t="s">
        <v>1</v>
      </c>
      <c r="L19" s="1"/>
      <c r="M19" s="1"/>
      <c r="N19" s="1"/>
    </row>
    <row r="20" spans="1:14" ht="18" customHeight="1">
      <c r="A20">
        <v>11</v>
      </c>
      <c r="C20" s="1" t="s">
        <v>54</v>
      </c>
      <c r="D20" s="1" t="s">
        <v>55</v>
      </c>
      <c r="E20" s="1">
        <v>1</v>
      </c>
      <c r="F20" s="1">
        <v>24.8</v>
      </c>
      <c r="G20" s="1">
        <v>0</v>
      </c>
      <c r="H20" s="1">
        <v>0</v>
      </c>
      <c r="I20" s="29">
        <v>0</v>
      </c>
      <c r="J20" s="29">
        <f t="shared" si="0"/>
        <v>24.8</v>
      </c>
      <c r="K20" s="1" t="s">
        <v>1</v>
      </c>
      <c r="L20" s="1"/>
      <c r="M20" s="1"/>
      <c r="N20" s="1"/>
    </row>
    <row r="21" spans="1:14" ht="18" customHeight="1">
      <c r="A21">
        <v>12</v>
      </c>
      <c r="C21" s="1" t="s">
        <v>34</v>
      </c>
      <c r="D21" s="1" t="s">
        <v>37</v>
      </c>
      <c r="E21" s="1">
        <v>2</v>
      </c>
      <c r="F21" s="1">
        <v>28.3</v>
      </c>
      <c r="G21" s="1">
        <v>4</v>
      </c>
      <c r="H21" s="1">
        <v>0</v>
      </c>
      <c r="I21" s="29">
        <v>3.6</v>
      </c>
      <c r="J21" s="29">
        <f t="shared" si="0"/>
        <v>35.9</v>
      </c>
      <c r="K21" s="1" t="s">
        <v>1</v>
      </c>
      <c r="L21" s="1"/>
      <c r="M21" s="1"/>
      <c r="N21" s="1"/>
    </row>
    <row r="22" spans="1:14" ht="18" customHeight="1">
      <c r="A22">
        <v>13</v>
      </c>
      <c r="C22" s="1" t="s">
        <v>35</v>
      </c>
      <c r="D22" s="4" t="s">
        <v>38</v>
      </c>
      <c r="E22" s="1">
        <v>1</v>
      </c>
      <c r="F22" s="1">
        <v>36</v>
      </c>
      <c r="G22" s="1">
        <v>0</v>
      </c>
      <c r="H22" s="1">
        <v>0</v>
      </c>
      <c r="I22" s="29">
        <v>2</v>
      </c>
      <c r="J22" s="29">
        <f>SUM(F22:I22)</f>
        <v>38</v>
      </c>
      <c r="K22" s="1" t="s">
        <v>1</v>
      </c>
      <c r="L22" s="40">
        <v>98.7</v>
      </c>
      <c r="M22" s="40" t="s">
        <v>355</v>
      </c>
      <c r="N22" s="1"/>
    </row>
    <row r="23" spans="1:14" ht="18" customHeight="1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"/>
    </row>
    <row r="24" spans="1:14" s="28" customFormat="1" ht="18" customHeight="1">
      <c r="A24"/>
      <c r="B24"/>
      <c r="C24" s="14" t="s">
        <v>378</v>
      </c>
      <c r="D24" s="29" t="s">
        <v>379</v>
      </c>
      <c r="E24" s="1" t="s">
        <v>1</v>
      </c>
      <c r="F24" s="1" t="s">
        <v>1</v>
      </c>
      <c r="G24" s="1" t="s">
        <v>1</v>
      </c>
      <c r="H24" s="1"/>
      <c r="I24" s="29"/>
      <c r="J24" s="29" t="s">
        <v>1</v>
      </c>
      <c r="K24" s="1"/>
      <c r="L24" s="1"/>
      <c r="M24" s="1"/>
      <c r="N24" s="29"/>
    </row>
    <row r="25" spans="1:14" ht="18" customHeight="1">
      <c r="A25" s="28"/>
      <c r="B25" s="28"/>
      <c r="C25" s="1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"/>
    </row>
    <row r="26" spans="1:14" s="28" customFormat="1" ht="18" customHeight="1">
      <c r="A26"/>
      <c r="B26"/>
      <c r="C26" s="2" t="s">
        <v>41</v>
      </c>
      <c r="D26" s="2" t="s">
        <v>48</v>
      </c>
      <c r="E26" s="1" t="s">
        <v>1</v>
      </c>
      <c r="F26" s="1" t="s">
        <v>1</v>
      </c>
      <c r="G26" s="1" t="s">
        <v>1</v>
      </c>
      <c r="H26" s="1"/>
      <c r="I26" s="29"/>
      <c r="J26" s="29" t="s">
        <v>1</v>
      </c>
      <c r="K26" s="1" t="s">
        <v>1</v>
      </c>
      <c r="L26" s="1" t="s">
        <v>1</v>
      </c>
      <c r="M26" s="1" t="s">
        <v>1</v>
      </c>
      <c r="N26" s="29"/>
    </row>
    <row r="27" spans="1:14" ht="18" customHeight="1">
      <c r="A27">
        <v>15</v>
      </c>
      <c r="C27" s="1" t="s">
        <v>42</v>
      </c>
      <c r="D27" s="1" t="s">
        <v>45</v>
      </c>
      <c r="E27" s="1">
        <v>1</v>
      </c>
      <c r="F27" s="1">
        <v>34.5</v>
      </c>
      <c r="G27" s="1">
        <v>4</v>
      </c>
      <c r="H27" s="1">
        <v>0</v>
      </c>
      <c r="I27" s="29">
        <v>3.2</v>
      </c>
      <c r="J27" s="29">
        <f>SUM(F27:I27)</f>
        <v>41.7</v>
      </c>
      <c r="K27" s="1"/>
      <c r="L27" s="1"/>
      <c r="M27" s="1"/>
      <c r="N27" s="1"/>
    </row>
    <row r="28" spans="1:14" ht="18" customHeight="1">
      <c r="A28">
        <v>16</v>
      </c>
      <c r="C28" s="1" t="s">
        <v>43</v>
      </c>
      <c r="D28" s="1" t="s">
        <v>46</v>
      </c>
      <c r="E28" s="1">
        <v>2</v>
      </c>
      <c r="F28" s="1">
        <v>28</v>
      </c>
      <c r="G28" s="1">
        <v>4</v>
      </c>
      <c r="H28" s="1">
        <v>0</v>
      </c>
      <c r="I28" s="29">
        <v>1.2</v>
      </c>
      <c r="J28" s="29">
        <f>SUM(F28:I28)</f>
        <v>33.200000000000003</v>
      </c>
      <c r="K28" s="1" t="s">
        <v>1</v>
      </c>
      <c r="L28" s="1"/>
      <c r="M28" s="1"/>
      <c r="N28" s="1"/>
    </row>
    <row r="29" spans="1:14" ht="18" customHeight="1">
      <c r="A29">
        <v>17</v>
      </c>
      <c r="C29" s="1" t="s">
        <v>44</v>
      </c>
      <c r="D29" s="1" t="s">
        <v>47</v>
      </c>
      <c r="E29" s="1">
        <v>1</v>
      </c>
      <c r="F29" s="1">
        <v>26.5</v>
      </c>
      <c r="G29" s="1">
        <v>0</v>
      </c>
      <c r="H29" s="1">
        <v>20</v>
      </c>
      <c r="I29" s="29">
        <v>4.8</v>
      </c>
      <c r="J29" s="29">
        <f>SUM(F29:I29)</f>
        <v>51.3</v>
      </c>
      <c r="K29" s="1" t="s">
        <v>1</v>
      </c>
      <c r="L29" s="1"/>
      <c r="M29" s="1"/>
      <c r="N29" s="1"/>
    </row>
    <row r="30" spans="1:14" ht="18" customHeight="1" thickBot="1">
      <c r="A30">
        <v>18</v>
      </c>
      <c r="C30" s="1" t="s">
        <v>52</v>
      </c>
      <c r="D30" s="1" t="s">
        <v>53</v>
      </c>
      <c r="E30" s="1">
        <v>2</v>
      </c>
      <c r="F30" s="1">
        <v>31.8</v>
      </c>
      <c r="G30" s="1" t="s">
        <v>337</v>
      </c>
      <c r="H30" s="1" t="s">
        <v>337</v>
      </c>
      <c r="I30" s="29" t="s">
        <v>337</v>
      </c>
      <c r="J30" s="36" t="s">
        <v>337</v>
      </c>
      <c r="K30" s="1" t="s">
        <v>1</v>
      </c>
      <c r="L30" s="1"/>
      <c r="M30" s="1"/>
      <c r="N30" s="1"/>
    </row>
    <row r="31" spans="1:14" ht="18" customHeight="1" thickBot="1">
      <c r="C31" s="1"/>
      <c r="D31" s="1"/>
      <c r="E31" s="1" t="s">
        <v>1</v>
      </c>
      <c r="F31" s="1" t="s">
        <v>1</v>
      </c>
      <c r="G31" s="1" t="s">
        <v>1</v>
      </c>
      <c r="H31" s="1" t="s">
        <v>1</v>
      </c>
      <c r="I31" s="29"/>
      <c r="J31" s="29" t="s">
        <v>1</v>
      </c>
      <c r="K31" s="3" t="s">
        <v>1</v>
      </c>
      <c r="L31" s="32">
        <f>J27+J28+J29</f>
        <v>126.2</v>
      </c>
      <c r="M31" s="33" t="s">
        <v>355</v>
      </c>
      <c r="N31" s="1"/>
    </row>
    <row r="32" spans="1:14" ht="18" customHeight="1">
      <c r="C32" s="2" t="s">
        <v>23</v>
      </c>
      <c r="D32" s="1" t="s">
        <v>1</v>
      </c>
      <c r="E32" s="1" t="s">
        <v>1</v>
      </c>
      <c r="F32" s="1"/>
      <c r="G32" s="1"/>
      <c r="H32" s="1"/>
      <c r="I32" s="29"/>
      <c r="J32" s="29" t="s">
        <v>1</v>
      </c>
      <c r="K32" s="1"/>
      <c r="L32" s="1"/>
      <c r="M32" s="1"/>
      <c r="N32" s="1"/>
    </row>
    <row r="33" spans="1:14" ht="18" customHeight="1">
      <c r="A33">
        <v>19</v>
      </c>
      <c r="B33" t="s">
        <v>1</v>
      </c>
      <c r="C33" s="1" t="s">
        <v>25</v>
      </c>
      <c r="D33" s="1" t="s">
        <v>29</v>
      </c>
      <c r="E33" s="1">
        <v>1</v>
      </c>
      <c r="F33" s="1">
        <v>42.3</v>
      </c>
      <c r="G33" s="1">
        <v>0</v>
      </c>
      <c r="H33" s="1">
        <v>0</v>
      </c>
      <c r="I33" s="14">
        <v>2.8</v>
      </c>
      <c r="J33" s="29">
        <f t="shared" ref="J33:J36" si="1">SUM(F33:I33)</f>
        <v>45.099999999999994</v>
      </c>
      <c r="K33" s="1"/>
      <c r="L33" s="1"/>
      <c r="M33" s="1"/>
      <c r="N33" s="1"/>
    </row>
    <row r="34" spans="1:14" ht="18" customHeight="1">
      <c r="A34">
        <v>20</v>
      </c>
      <c r="C34" s="1" t="s">
        <v>24</v>
      </c>
      <c r="D34" s="1" t="s">
        <v>28</v>
      </c>
      <c r="E34" s="1">
        <v>2</v>
      </c>
      <c r="F34" s="1">
        <v>33.299999999999997</v>
      </c>
      <c r="G34" s="1">
        <v>0</v>
      </c>
      <c r="H34" s="1">
        <v>0</v>
      </c>
      <c r="I34" s="29">
        <v>0</v>
      </c>
      <c r="J34" s="29">
        <f t="shared" si="1"/>
        <v>33.299999999999997</v>
      </c>
      <c r="K34" s="1"/>
      <c r="L34" s="1"/>
      <c r="M34" s="1"/>
      <c r="N34" s="1"/>
    </row>
    <row r="35" spans="1:14" ht="18" customHeight="1">
      <c r="A35">
        <v>21</v>
      </c>
      <c r="C35" s="1" t="s">
        <v>26</v>
      </c>
      <c r="D35" s="1" t="s">
        <v>30</v>
      </c>
      <c r="E35" s="1">
        <v>1</v>
      </c>
      <c r="F35" s="1">
        <v>43</v>
      </c>
      <c r="G35" s="1">
        <v>0</v>
      </c>
      <c r="H35" s="1">
        <v>0</v>
      </c>
      <c r="I35" s="29">
        <v>0.8</v>
      </c>
      <c r="J35" s="29">
        <f t="shared" si="1"/>
        <v>43.8</v>
      </c>
      <c r="K35" s="1"/>
      <c r="L35" s="1"/>
      <c r="M35" s="1"/>
      <c r="N35" s="1"/>
    </row>
    <row r="36" spans="1:14" ht="18" customHeight="1" thickBot="1">
      <c r="A36">
        <v>22</v>
      </c>
      <c r="C36" s="1" t="s">
        <v>27</v>
      </c>
      <c r="D36" s="1" t="s">
        <v>51</v>
      </c>
      <c r="E36" s="1">
        <v>2</v>
      </c>
      <c r="F36" s="1">
        <v>29.75</v>
      </c>
      <c r="G36">
        <v>0</v>
      </c>
      <c r="H36" s="1">
        <v>0</v>
      </c>
      <c r="I36" s="29">
        <v>7.6</v>
      </c>
      <c r="J36" s="29">
        <f t="shared" si="1"/>
        <v>37.35</v>
      </c>
      <c r="N36" s="1"/>
    </row>
    <row r="37" spans="1:14" ht="18" customHeight="1" thickBot="1">
      <c r="C37" s="1" t="s">
        <v>1</v>
      </c>
      <c r="D37" s="1" t="s">
        <v>1</v>
      </c>
      <c r="E37" s="1" t="s">
        <v>1</v>
      </c>
      <c r="G37" t="s">
        <v>1</v>
      </c>
      <c r="H37" t="s">
        <v>1</v>
      </c>
      <c r="J37" s="1" t="s">
        <v>1</v>
      </c>
      <c r="K37" t="s">
        <v>1</v>
      </c>
      <c r="L37" s="32">
        <f>J34+J35+J36</f>
        <v>114.44999999999999</v>
      </c>
      <c r="M37" s="33" t="s">
        <v>336</v>
      </c>
    </row>
    <row r="38" spans="1:14" ht="18" customHeight="1"/>
    <row r="39" spans="1:14" ht="18" customHeight="1">
      <c r="C39" s="2" t="s">
        <v>1</v>
      </c>
      <c r="D39" s="1" t="s">
        <v>1</v>
      </c>
      <c r="E39" s="1" t="s">
        <v>1</v>
      </c>
    </row>
    <row r="42" spans="1:14" ht="18" customHeight="1">
      <c r="C42" s="1" t="s">
        <v>1</v>
      </c>
      <c r="D42" s="1" t="s">
        <v>1</v>
      </c>
      <c r="E42" s="1" t="s">
        <v>1</v>
      </c>
      <c r="F42" s="1" t="s">
        <v>1</v>
      </c>
      <c r="G42" t="s">
        <v>1</v>
      </c>
      <c r="H42" s="1" t="s">
        <v>1</v>
      </c>
      <c r="I42" s="29"/>
      <c r="J42" s="1" t="s">
        <v>1</v>
      </c>
    </row>
    <row r="43" spans="1:14" ht="18" customHeight="1">
      <c r="C43" s="1" t="s">
        <v>1</v>
      </c>
      <c r="D43" s="1" t="s">
        <v>1</v>
      </c>
      <c r="E43" s="1" t="s">
        <v>1</v>
      </c>
      <c r="F43" s="1" t="s">
        <v>1</v>
      </c>
      <c r="G43" t="s">
        <v>1</v>
      </c>
      <c r="H43" t="s">
        <v>1</v>
      </c>
    </row>
    <row r="44" spans="1:14" ht="18" customHeight="1">
      <c r="C44" s="1" t="s">
        <v>1</v>
      </c>
      <c r="D44" s="1" t="s">
        <v>1</v>
      </c>
      <c r="E44" s="1" t="s">
        <v>1</v>
      </c>
      <c r="F44" s="1" t="s">
        <v>1</v>
      </c>
      <c r="G44" t="s">
        <v>1</v>
      </c>
      <c r="H44" s="1" t="s">
        <v>1</v>
      </c>
      <c r="I44" s="29"/>
      <c r="J44" s="1" t="s">
        <v>1</v>
      </c>
    </row>
    <row r="45" spans="1:14" ht="18" customHeight="1">
      <c r="C45" s="1" t="s">
        <v>1</v>
      </c>
      <c r="D45" s="1" t="s">
        <v>1</v>
      </c>
      <c r="E45" s="1" t="s">
        <v>1</v>
      </c>
      <c r="F45" s="1" t="s">
        <v>1</v>
      </c>
      <c r="G45" t="s">
        <v>1</v>
      </c>
      <c r="H45" s="1" t="s">
        <v>1</v>
      </c>
      <c r="I45" s="29"/>
      <c r="J45" s="1" t="s">
        <v>1</v>
      </c>
    </row>
    <row r="46" spans="1:14" ht="18" customHeight="1">
      <c r="C46" s="1" t="s">
        <v>1</v>
      </c>
      <c r="D46" s="1" t="s">
        <v>1</v>
      </c>
      <c r="E46" s="1" t="s">
        <v>1</v>
      </c>
      <c r="G46" t="s">
        <v>1</v>
      </c>
      <c r="H46" t="s">
        <v>1</v>
      </c>
      <c r="J46" s="1" t="s">
        <v>1</v>
      </c>
      <c r="K46" t="s">
        <v>1</v>
      </c>
    </row>
    <row r="47" spans="1:14" ht="18" customHeight="1">
      <c r="C47" s="1" t="s">
        <v>1</v>
      </c>
      <c r="D47" s="1" t="s">
        <v>1</v>
      </c>
      <c r="E47" s="1" t="s">
        <v>1</v>
      </c>
    </row>
    <row r="48" spans="1:14" ht="18" customHeight="1">
      <c r="C48" s="1" t="s">
        <v>1</v>
      </c>
      <c r="D48" s="1" t="s">
        <v>1</v>
      </c>
      <c r="E48" s="1" t="s">
        <v>1</v>
      </c>
    </row>
    <row r="49" spans="3:5" ht="18" customHeight="1">
      <c r="C49" s="1" t="s">
        <v>1</v>
      </c>
      <c r="D49" s="1" t="s">
        <v>1</v>
      </c>
      <c r="E49" s="1" t="s">
        <v>1</v>
      </c>
    </row>
    <row r="50" spans="3:5" ht="18" customHeight="1">
      <c r="C50" s="1" t="s">
        <v>1</v>
      </c>
      <c r="D50" s="1" t="s">
        <v>1</v>
      </c>
      <c r="E50" s="1"/>
    </row>
    <row r="51" spans="3:5" ht="18" customHeight="1">
      <c r="C51" s="2" t="s">
        <v>1</v>
      </c>
      <c r="D51" s="1" t="s">
        <v>1</v>
      </c>
      <c r="E51" s="1"/>
    </row>
    <row r="52" spans="3:5" ht="18" customHeight="1">
      <c r="C52" s="1" t="s">
        <v>1</v>
      </c>
      <c r="D52" s="1" t="s">
        <v>1</v>
      </c>
      <c r="E52" s="1" t="s">
        <v>1</v>
      </c>
    </row>
    <row r="53" spans="3:5" ht="18" customHeight="1">
      <c r="C53" s="1" t="s">
        <v>1</v>
      </c>
      <c r="D53" s="1" t="s">
        <v>1</v>
      </c>
      <c r="E53" s="1" t="s">
        <v>1</v>
      </c>
    </row>
    <row r="54" spans="3:5" ht="18" customHeight="1">
      <c r="C54" s="1" t="s">
        <v>1</v>
      </c>
      <c r="D54" s="1" t="s">
        <v>1</v>
      </c>
      <c r="E54" s="1" t="s">
        <v>1</v>
      </c>
    </row>
    <row r="55" spans="3:5" ht="18" customHeight="1">
      <c r="C55" s="1" t="s">
        <v>1</v>
      </c>
      <c r="D55" s="1" t="s">
        <v>1</v>
      </c>
      <c r="E55" s="1" t="s">
        <v>1</v>
      </c>
    </row>
    <row r="56" spans="3:5" ht="18" customHeight="1">
      <c r="C56" s="1"/>
      <c r="D56" s="1" t="s">
        <v>1</v>
      </c>
      <c r="E56" s="1"/>
    </row>
    <row r="57" spans="3:5" ht="18" customHeight="1">
      <c r="C57" s="1"/>
      <c r="D57" s="1" t="s">
        <v>1</v>
      </c>
      <c r="E57" s="1"/>
    </row>
    <row r="58" spans="3:5" ht="18" customHeight="1">
      <c r="C58" s="1"/>
      <c r="D58" s="1" t="s">
        <v>1</v>
      </c>
      <c r="E58" s="1"/>
    </row>
    <row r="59" spans="3:5" ht="18" customHeight="1">
      <c r="C59" s="1"/>
      <c r="D59" s="1"/>
      <c r="E59" s="1"/>
    </row>
    <row r="60" spans="3:5" ht="18" customHeight="1">
      <c r="C60" s="1"/>
      <c r="D60" s="1" t="s">
        <v>1</v>
      </c>
      <c r="E60" s="1"/>
    </row>
    <row r="61" spans="3:5" ht="18" customHeight="1">
      <c r="C61" s="1"/>
      <c r="D61" s="1"/>
      <c r="E61" s="1"/>
    </row>
    <row r="62" spans="3:5" ht="18" customHeight="1">
      <c r="C62" s="1"/>
      <c r="D62" s="1"/>
      <c r="E62" s="1"/>
    </row>
    <row r="63" spans="3:5" ht="18" customHeight="1">
      <c r="C63" s="1"/>
      <c r="D63" s="1"/>
      <c r="E63" s="1"/>
    </row>
    <row r="64" spans="3:5" ht="18" customHeight="1">
      <c r="C64" s="1"/>
      <c r="D64" s="1"/>
      <c r="E64" s="1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0"/>
  <sheetViews>
    <sheetView topLeftCell="A8" workbookViewId="0">
      <selection activeCell="A25" sqref="A25:B29"/>
    </sheetView>
  </sheetViews>
  <sheetFormatPr defaultRowHeight="15"/>
  <cols>
    <col min="3" max="3" width="27" bestFit="1" customWidth="1"/>
    <col min="4" max="4" width="24.7109375" bestFit="1" customWidth="1"/>
  </cols>
  <sheetData>
    <row r="2" spans="1:10">
      <c r="A2" t="s">
        <v>365</v>
      </c>
      <c r="I2" t="s">
        <v>367</v>
      </c>
      <c r="J2" t="s">
        <v>368</v>
      </c>
    </row>
    <row r="3" spans="1:10" ht="15.75">
      <c r="A3" s="28">
        <v>48</v>
      </c>
      <c r="B3" s="28"/>
      <c r="C3" s="29" t="s">
        <v>205</v>
      </c>
      <c r="D3" s="29" t="s">
        <v>206</v>
      </c>
      <c r="E3" s="29">
        <v>26.8</v>
      </c>
      <c r="F3" s="29">
        <v>4</v>
      </c>
      <c r="G3" s="29">
        <v>0</v>
      </c>
      <c r="H3" s="14">
        <v>0</v>
      </c>
      <c r="I3" s="29">
        <f t="shared" ref="I3:I14" si="0">SUM(E3:H3)</f>
        <v>30.8</v>
      </c>
      <c r="J3" t="s">
        <v>336</v>
      </c>
    </row>
    <row r="4" spans="1:10" ht="15.75">
      <c r="A4" s="28">
        <v>44</v>
      </c>
      <c r="B4" s="28"/>
      <c r="C4" s="29" t="s">
        <v>196</v>
      </c>
      <c r="D4" s="29" t="s">
        <v>197</v>
      </c>
      <c r="E4" s="29">
        <v>31</v>
      </c>
      <c r="F4" s="29">
        <v>0</v>
      </c>
      <c r="G4" s="29">
        <v>0</v>
      </c>
      <c r="H4" s="29">
        <v>0.4</v>
      </c>
      <c r="I4" s="29">
        <f t="shared" si="0"/>
        <v>31.4</v>
      </c>
      <c r="J4" t="s">
        <v>355</v>
      </c>
    </row>
    <row r="5" spans="1:10" ht="15.75">
      <c r="A5" s="28">
        <v>42</v>
      </c>
      <c r="B5" s="28"/>
      <c r="C5" s="29" t="s">
        <v>193</v>
      </c>
      <c r="D5" s="29" t="s">
        <v>194</v>
      </c>
      <c r="E5" s="29">
        <v>33</v>
      </c>
      <c r="F5" s="29">
        <v>0</v>
      </c>
      <c r="G5" s="29">
        <v>0</v>
      </c>
      <c r="H5" s="29">
        <v>0.8</v>
      </c>
      <c r="I5" s="29">
        <f t="shared" si="0"/>
        <v>33.799999999999997</v>
      </c>
      <c r="J5" t="s">
        <v>354</v>
      </c>
    </row>
    <row r="6" spans="1:10" ht="15.75">
      <c r="A6" s="28">
        <v>39</v>
      </c>
      <c r="B6" s="28"/>
      <c r="C6" s="29" t="s">
        <v>188</v>
      </c>
      <c r="D6" s="29" t="s">
        <v>189</v>
      </c>
      <c r="E6" s="29">
        <v>35</v>
      </c>
      <c r="F6" s="29">
        <v>0</v>
      </c>
      <c r="G6" s="29">
        <v>0</v>
      </c>
      <c r="H6" s="14">
        <v>0</v>
      </c>
      <c r="I6" s="29">
        <f t="shared" si="0"/>
        <v>35</v>
      </c>
      <c r="J6" t="s">
        <v>356</v>
      </c>
    </row>
    <row r="7" spans="1:10" ht="15.75">
      <c r="A7" s="28">
        <v>37</v>
      </c>
      <c r="B7" s="28"/>
      <c r="C7" s="29" t="s">
        <v>184</v>
      </c>
      <c r="D7" s="29" t="s">
        <v>185</v>
      </c>
      <c r="E7" s="29">
        <v>34.299999999999997</v>
      </c>
      <c r="F7" s="29">
        <v>0</v>
      </c>
      <c r="G7" s="29">
        <v>0</v>
      </c>
      <c r="H7" s="14">
        <v>1.2</v>
      </c>
      <c r="I7" s="29">
        <f t="shared" si="0"/>
        <v>35.5</v>
      </c>
      <c r="J7" t="s">
        <v>357</v>
      </c>
    </row>
    <row r="8" spans="1:10" ht="15.75">
      <c r="A8" s="28">
        <v>45</v>
      </c>
      <c r="B8" s="28"/>
      <c r="C8" s="29" t="s">
        <v>199</v>
      </c>
      <c r="D8" s="29" t="s">
        <v>200</v>
      </c>
      <c r="E8" s="29">
        <v>36</v>
      </c>
      <c r="F8" s="29">
        <v>0</v>
      </c>
      <c r="G8" s="29">
        <v>0</v>
      </c>
      <c r="H8" s="29">
        <v>0</v>
      </c>
      <c r="I8" s="29">
        <f t="shared" si="0"/>
        <v>36</v>
      </c>
      <c r="J8" t="s">
        <v>358</v>
      </c>
    </row>
    <row r="9" spans="1:10" ht="15.75">
      <c r="A9" s="28">
        <v>47</v>
      </c>
      <c r="B9" s="28"/>
      <c r="C9" s="29" t="s">
        <v>203</v>
      </c>
      <c r="D9" s="29" t="s">
        <v>204</v>
      </c>
      <c r="E9" s="29">
        <v>36.5</v>
      </c>
      <c r="F9" s="29">
        <v>0</v>
      </c>
      <c r="G9" s="29">
        <v>0</v>
      </c>
      <c r="H9" s="29">
        <v>0</v>
      </c>
      <c r="I9" s="29">
        <f t="shared" si="0"/>
        <v>36.5</v>
      </c>
    </row>
    <row r="10" spans="1:10" ht="15.75">
      <c r="A10" s="28">
        <v>49</v>
      </c>
      <c r="B10" s="28"/>
      <c r="C10" s="29" t="s">
        <v>208</v>
      </c>
      <c r="D10" s="29" t="s">
        <v>209</v>
      </c>
      <c r="E10" s="29">
        <v>36.5</v>
      </c>
      <c r="F10" s="29">
        <v>4</v>
      </c>
      <c r="G10" s="29">
        <v>0</v>
      </c>
      <c r="H10" s="29">
        <v>0.4</v>
      </c>
      <c r="I10" s="29">
        <f t="shared" si="0"/>
        <v>40.9</v>
      </c>
    </row>
    <row r="11" spans="1:10" ht="15.75">
      <c r="A11" s="28">
        <v>36</v>
      </c>
      <c r="B11" s="28"/>
      <c r="C11" s="29" t="s">
        <v>182</v>
      </c>
      <c r="D11" s="29" t="s">
        <v>183</v>
      </c>
      <c r="E11" s="29">
        <v>32.799999999999997</v>
      </c>
      <c r="F11" s="29">
        <v>4</v>
      </c>
      <c r="G11" s="29">
        <v>0</v>
      </c>
      <c r="H11" s="14">
        <v>5.2</v>
      </c>
      <c r="I11" s="29">
        <f t="shared" si="0"/>
        <v>42</v>
      </c>
    </row>
    <row r="12" spans="1:10" ht="15.75">
      <c r="A12" s="28">
        <v>40</v>
      </c>
      <c r="B12" s="28"/>
      <c r="C12" s="29" t="s">
        <v>191</v>
      </c>
      <c r="D12" s="29" t="s">
        <v>192</v>
      </c>
      <c r="E12" s="29">
        <v>32.799999999999997</v>
      </c>
      <c r="F12" s="29">
        <v>8</v>
      </c>
      <c r="G12" s="29">
        <v>0</v>
      </c>
      <c r="H12" s="29">
        <v>1.2</v>
      </c>
      <c r="I12" s="29">
        <f t="shared" si="0"/>
        <v>42</v>
      </c>
    </row>
    <row r="13" spans="1:10" ht="15.75">
      <c r="A13" s="28">
        <v>38</v>
      </c>
      <c r="B13" s="28"/>
      <c r="C13" s="29" t="s">
        <v>186</v>
      </c>
      <c r="D13" s="29" t="s">
        <v>187</v>
      </c>
      <c r="E13" s="29">
        <v>35</v>
      </c>
      <c r="F13" s="29">
        <v>4</v>
      </c>
      <c r="G13" s="29">
        <v>0</v>
      </c>
      <c r="H13" s="29">
        <v>10.4</v>
      </c>
      <c r="I13" s="29">
        <f t="shared" si="0"/>
        <v>49.4</v>
      </c>
    </row>
    <row r="14" spans="1:10" ht="15.75">
      <c r="A14" s="28">
        <v>43</v>
      </c>
      <c r="B14" s="28"/>
      <c r="C14" s="29" t="s">
        <v>195</v>
      </c>
      <c r="D14" s="29" t="s">
        <v>1</v>
      </c>
      <c r="E14" s="29">
        <v>36.5</v>
      </c>
      <c r="F14" s="29">
        <v>8</v>
      </c>
      <c r="G14" s="29">
        <v>20</v>
      </c>
      <c r="H14" s="14">
        <v>11.2</v>
      </c>
      <c r="I14" s="29">
        <f t="shared" si="0"/>
        <v>75.7</v>
      </c>
    </row>
    <row r="18" spans="1:10">
      <c r="A18" t="s">
        <v>366</v>
      </c>
    </row>
    <row r="20" spans="1:10" ht="15.75">
      <c r="A20" s="28">
        <v>64</v>
      </c>
      <c r="B20" s="28"/>
      <c r="C20" s="29" t="s">
        <v>237</v>
      </c>
      <c r="D20" s="29" t="s">
        <v>238</v>
      </c>
      <c r="E20" s="29">
        <v>34.5</v>
      </c>
      <c r="F20" s="29">
        <v>0</v>
      </c>
      <c r="G20" s="29">
        <v>0</v>
      </c>
      <c r="H20" s="29">
        <v>0</v>
      </c>
      <c r="I20" s="29">
        <f t="shared" ref="I20:I30" si="1">SUM(E20:H20)</f>
        <v>34.5</v>
      </c>
      <c r="J20" t="s">
        <v>336</v>
      </c>
    </row>
    <row r="21" spans="1:10" ht="15.75">
      <c r="A21" s="28">
        <v>61</v>
      </c>
      <c r="B21" s="28"/>
      <c r="C21" s="29" t="s">
        <v>230</v>
      </c>
      <c r="D21" s="29" t="s">
        <v>231</v>
      </c>
      <c r="E21" s="29">
        <v>31</v>
      </c>
      <c r="F21" s="29">
        <v>4</v>
      </c>
      <c r="G21" s="29">
        <v>0</v>
      </c>
      <c r="H21" s="29">
        <v>0.4</v>
      </c>
      <c r="I21" s="29">
        <f t="shared" si="1"/>
        <v>35.4</v>
      </c>
      <c r="J21" t="s">
        <v>355</v>
      </c>
    </row>
    <row r="22" spans="1:10" ht="15.75">
      <c r="A22" s="28">
        <v>58</v>
      </c>
      <c r="B22" s="28"/>
      <c r="C22" s="29" t="s">
        <v>224</v>
      </c>
      <c r="D22" s="29" t="s">
        <v>225</v>
      </c>
      <c r="E22" s="29">
        <v>31.8</v>
      </c>
      <c r="F22" s="29">
        <v>0</v>
      </c>
      <c r="G22" s="29">
        <v>0</v>
      </c>
      <c r="H22" s="14">
        <v>4.4000000000000004</v>
      </c>
      <c r="I22" s="29">
        <f t="shared" si="1"/>
        <v>36.200000000000003</v>
      </c>
      <c r="J22" t="s">
        <v>354</v>
      </c>
    </row>
    <row r="23" spans="1:10" ht="15.75">
      <c r="A23" s="28">
        <v>57</v>
      </c>
      <c r="B23" s="28"/>
      <c r="C23" s="29" t="s">
        <v>24</v>
      </c>
      <c r="D23" s="29" t="s">
        <v>222</v>
      </c>
      <c r="E23" s="29">
        <v>36.5</v>
      </c>
      <c r="F23" s="29">
        <v>0</v>
      </c>
      <c r="G23" s="29">
        <v>0</v>
      </c>
      <c r="H23" s="14">
        <v>0</v>
      </c>
      <c r="I23" s="29">
        <f t="shared" si="1"/>
        <v>36.5</v>
      </c>
      <c r="J23" t="s">
        <v>356</v>
      </c>
    </row>
    <row r="24" spans="1:10" ht="15.75">
      <c r="A24" s="28">
        <v>55</v>
      </c>
      <c r="B24" s="28"/>
      <c r="C24" s="29" t="s">
        <v>218</v>
      </c>
      <c r="D24" s="29" t="s">
        <v>219</v>
      </c>
      <c r="E24" s="29">
        <v>32.5</v>
      </c>
      <c r="F24" s="29">
        <v>0</v>
      </c>
      <c r="G24" s="29">
        <v>0</v>
      </c>
      <c r="H24" s="14">
        <v>5.6</v>
      </c>
      <c r="I24" s="29">
        <f t="shared" si="1"/>
        <v>38.1</v>
      </c>
      <c r="J24" t="s">
        <v>357</v>
      </c>
    </row>
    <row r="25" spans="1:10" ht="15.75">
      <c r="A25" s="28">
        <v>62</v>
      </c>
      <c r="B25" s="28"/>
      <c r="C25" s="29" t="s">
        <v>233</v>
      </c>
      <c r="D25" s="29" t="s">
        <v>234</v>
      </c>
      <c r="E25" s="29">
        <v>34.5</v>
      </c>
      <c r="F25" s="29">
        <v>4</v>
      </c>
      <c r="G25" s="29">
        <v>0</v>
      </c>
      <c r="H25" s="29">
        <v>0</v>
      </c>
      <c r="I25" s="29">
        <f t="shared" si="1"/>
        <v>38.5</v>
      </c>
      <c r="J25" t="s">
        <v>358</v>
      </c>
    </row>
    <row r="26" spans="1:10" ht="15.75">
      <c r="A26" s="28">
        <v>60</v>
      </c>
      <c r="B26" s="28"/>
      <c r="C26" s="29" t="s">
        <v>228</v>
      </c>
      <c r="D26" s="29" t="s">
        <v>229</v>
      </c>
      <c r="E26" s="29">
        <v>31.8</v>
      </c>
      <c r="F26" s="29">
        <v>4</v>
      </c>
      <c r="G26" s="29">
        <v>0</v>
      </c>
      <c r="H26" s="14">
        <v>5.6</v>
      </c>
      <c r="I26" s="29">
        <f t="shared" si="1"/>
        <v>41.4</v>
      </c>
    </row>
    <row r="27" spans="1:10" ht="15.75">
      <c r="A27" s="28">
        <v>59</v>
      </c>
      <c r="B27" s="28"/>
      <c r="C27" s="29" t="s">
        <v>226</v>
      </c>
      <c r="D27" s="29" t="s">
        <v>227</v>
      </c>
      <c r="E27" s="29">
        <v>38.299999999999997</v>
      </c>
      <c r="F27" s="29">
        <v>0</v>
      </c>
      <c r="G27" s="29">
        <v>0</v>
      </c>
      <c r="H27" s="14">
        <v>4.8</v>
      </c>
      <c r="I27" s="29">
        <f t="shared" si="1"/>
        <v>43.099999999999994</v>
      </c>
    </row>
    <row r="28" spans="1:10" ht="15.75">
      <c r="A28" s="28">
        <v>56</v>
      </c>
      <c r="B28" s="28"/>
      <c r="C28" s="29" t="s">
        <v>220</v>
      </c>
      <c r="D28" s="29" t="s">
        <v>221</v>
      </c>
      <c r="E28" s="29">
        <v>34.5</v>
      </c>
      <c r="F28" s="29">
        <v>4</v>
      </c>
      <c r="G28" s="29">
        <v>0</v>
      </c>
      <c r="H28" s="29">
        <v>5.6</v>
      </c>
      <c r="I28" s="29">
        <f t="shared" si="1"/>
        <v>44.1</v>
      </c>
    </row>
    <row r="29" spans="1:10" ht="15.75">
      <c r="A29" s="28">
        <v>54</v>
      </c>
      <c r="B29" s="28"/>
      <c r="C29" s="29" t="s">
        <v>216</v>
      </c>
      <c r="D29" s="29" t="s">
        <v>217</v>
      </c>
      <c r="E29" s="29">
        <v>37.299999999999997</v>
      </c>
      <c r="F29" s="29">
        <v>8</v>
      </c>
      <c r="G29" s="29">
        <v>0</v>
      </c>
      <c r="H29" s="29">
        <v>0</v>
      </c>
      <c r="I29" s="29">
        <f t="shared" si="1"/>
        <v>45.3</v>
      </c>
    </row>
    <row r="30" spans="1:10" ht="15.75">
      <c r="A30" s="28">
        <v>63</v>
      </c>
      <c r="B30" s="28"/>
      <c r="C30" s="29" t="s">
        <v>235</v>
      </c>
      <c r="D30" s="29" t="s">
        <v>236</v>
      </c>
      <c r="E30" s="29">
        <v>38.799999999999997</v>
      </c>
      <c r="F30" s="29">
        <v>12</v>
      </c>
      <c r="G30" s="29">
        <v>0</v>
      </c>
      <c r="H30" s="29">
        <v>0</v>
      </c>
      <c r="I30" s="29">
        <f t="shared" si="1"/>
        <v>50.8</v>
      </c>
    </row>
  </sheetData>
  <sortState ref="A20:I30">
    <sortCondition ref="I20:I30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pane ySplit="3" topLeftCell="A30" activePane="bottomLeft" state="frozen"/>
      <selection pane="bottomLeft" activeCell="J42" sqref="J42"/>
    </sheetView>
  </sheetViews>
  <sheetFormatPr defaultRowHeight="15"/>
  <cols>
    <col min="2" max="2" width="38.5703125" bestFit="1" customWidth="1"/>
    <col min="3" max="3" width="23.85546875" bestFit="1" customWidth="1"/>
    <col min="9" max="9" width="11.42578125" bestFit="1" customWidth="1"/>
    <col min="11" max="11" width="11.42578125" bestFit="1" customWidth="1"/>
  </cols>
  <sheetData>
    <row r="1" spans="1:13" ht="15.75">
      <c r="A1" s="10" t="s">
        <v>1</v>
      </c>
      <c r="B1" s="9" t="s">
        <v>127</v>
      </c>
      <c r="C1" s="10"/>
      <c r="D1" s="9" t="s">
        <v>128</v>
      </c>
      <c r="E1" s="10"/>
    </row>
    <row r="2" spans="1:13" ht="15.75">
      <c r="A2" s="10"/>
      <c r="B2" s="9"/>
      <c r="C2" s="10"/>
      <c r="D2" s="10"/>
      <c r="E2" s="10"/>
    </row>
    <row r="3" spans="1:13" ht="15.75">
      <c r="A3" s="29"/>
      <c r="B3" s="30"/>
      <c r="C3" s="29"/>
      <c r="D3" s="16" t="s">
        <v>1</v>
      </c>
      <c r="E3" s="29" t="s">
        <v>4</v>
      </c>
      <c r="F3" s="29" t="s">
        <v>5</v>
      </c>
      <c r="G3" s="29" t="s">
        <v>334</v>
      </c>
      <c r="H3" s="29" t="s">
        <v>335</v>
      </c>
      <c r="I3" s="29" t="s">
        <v>6</v>
      </c>
      <c r="J3" s="29" t="s">
        <v>7</v>
      </c>
      <c r="K3" s="29" t="s">
        <v>56</v>
      </c>
      <c r="L3" s="29" t="s">
        <v>57</v>
      </c>
      <c r="M3" s="29"/>
    </row>
    <row r="4" spans="1:13" ht="15.75">
      <c r="A4" s="10"/>
      <c r="B4" s="9" t="s">
        <v>82</v>
      </c>
      <c r="C4" s="10" t="s">
        <v>1</v>
      </c>
      <c r="D4" s="10" t="s">
        <v>1</v>
      </c>
      <c r="E4" s="10"/>
    </row>
    <row r="5" spans="1:13" ht="15.75">
      <c r="A5" s="10">
        <v>110</v>
      </c>
      <c r="B5" s="10" t="s">
        <v>129</v>
      </c>
      <c r="C5" s="10" t="s">
        <v>130</v>
      </c>
      <c r="D5" s="10" t="s">
        <v>1</v>
      </c>
      <c r="E5" s="10">
        <v>29.3</v>
      </c>
      <c r="F5">
        <v>8</v>
      </c>
      <c r="G5">
        <v>20</v>
      </c>
      <c r="H5" s="29">
        <v>0</v>
      </c>
      <c r="I5">
        <f>SUM(E5:H5)</f>
        <v>57.3</v>
      </c>
    </row>
    <row r="6" spans="1:13" ht="15.75">
      <c r="A6" s="10">
        <v>112</v>
      </c>
      <c r="B6" s="10" t="s">
        <v>131</v>
      </c>
      <c r="C6" s="10" t="s">
        <v>84</v>
      </c>
      <c r="D6" s="10"/>
      <c r="E6" s="10">
        <v>28.3</v>
      </c>
      <c r="F6">
        <v>0</v>
      </c>
      <c r="G6">
        <v>20</v>
      </c>
      <c r="H6" s="29">
        <v>14.4</v>
      </c>
      <c r="I6" s="28">
        <f t="shared" ref="I6:I41" si="0">SUM(E6:H6)</f>
        <v>62.699999999999996</v>
      </c>
    </row>
    <row r="7" spans="1:13" ht="16.5" thickBot="1">
      <c r="A7" s="10">
        <v>113</v>
      </c>
      <c r="B7" s="10" t="s">
        <v>132</v>
      </c>
      <c r="C7" s="10" t="s">
        <v>133</v>
      </c>
      <c r="D7" s="10" t="s">
        <v>1</v>
      </c>
      <c r="E7" s="10">
        <v>25.3</v>
      </c>
      <c r="F7">
        <v>0</v>
      </c>
      <c r="G7">
        <v>0</v>
      </c>
      <c r="H7" s="29">
        <v>0</v>
      </c>
      <c r="I7" s="28">
        <f t="shared" si="0"/>
        <v>25.3</v>
      </c>
    </row>
    <row r="8" spans="1:13" ht="16.5" thickBot="1">
      <c r="A8" s="10"/>
      <c r="B8" s="10"/>
      <c r="C8" s="10"/>
      <c r="D8" s="10" t="s">
        <v>1</v>
      </c>
      <c r="E8" s="10"/>
      <c r="I8" s="28" t="s">
        <v>1</v>
      </c>
      <c r="K8" s="32">
        <f>SUM(I5:I7)</f>
        <v>145.30000000000001</v>
      </c>
      <c r="L8" s="33" t="s">
        <v>356</v>
      </c>
    </row>
    <row r="9" spans="1:13" ht="15.75">
      <c r="A9" s="10" t="s">
        <v>1</v>
      </c>
      <c r="B9" s="9" t="s">
        <v>134</v>
      </c>
      <c r="C9" s="10" t="s">
        <v>1</v>
      </c>
      <c r="D9" s="10" t="s">
        <v>1</v>
      </c>
      <c r="E9" s="10"/>
      <c r="I9" s="28" t="s">
        <v>1</v>
      </c>
    </row>
    <row r="10" spans="1:13" ht="15.75">
      <c r="A10" s="10">
        <v>114</v>
      </c>
      <c r="B10" s="10" t="s">
        <v>135</v>
      </c>
      <c r="C10" s="10" t="s">
        <v>136</v>
      </c>
      <c r="D10" s="10" t="s">
        <v>1</v>
      </c>
      <c r="E10" s="10">
        <v>41</v>
      </c>
      <c r="F10">
        <v>8</v>
      </c>
      <c r="G10">
        <v>0</v>
      </c>
      <c r="H10" s="29">
        <v>28</v>
      </c>
      <c r="I10" s="28">
        <f t="shared" si="0"/>
        <v>77</v>
      </c>
    </row>
    <row r="11" spans="1:13" ht="15.75">
      <c r="A11" s="10">
        <v>115</v>
      </c>
      <c r="B11" s="10" t="s">
        <v>137</v>
      </c>
      <c r="C11" s="10" t="s">
        <v>138</v>
      </c>
      <c r="D11" s="10" t="s">
        <v>1</v>
      </c>
      <c r="E11" s="10">
        <v>32</v>
      </c>
      <c r="F11">
        <v>0</v>
      </c>
      <c r="G11">
        <v>0</v>
      </c>
      <c r="H11" s="29">
        <v>1.6</v>
      </c>
      <c r="I11" s="28">
        <f t="shared" si="0"/>
        <v>33.6</v>
      </c>
      <c r="K11" s="28"/>
      <c r="L11" s="28"/>
    </row>
    <row r="12" spans="1:13" ht="15.75">
      <c r="A12" s="10">
        <v>116</v>
      </c>
      <c r="B12" s="10" t="s">
        <v>139</v>
      </c>
      <c r="C12" s="10" t="s">
        <v>140</v>
      </c>
      <c r="D12" s="10" t="s">
        <v>1</v>
      </c>
      <c r="E12" s="10">
        <v>33</v>
      </c>
      <c r="F12">
        <v>0</v>
      </c>
      <c r="G12">
        <v>0</v>
      </c>
      <c r="H12" s="14">
        <v>1.2</v>
      </c>
      <c r="I12" s="28">
        <f t="shared" si="0"/>
        <v>34.200000000000003</v>
      </c>
    </row>
    <row r="13" spans="1:13" ht="16.5" thickBot="1">
      <c r="A13" s="10">
        <v>117</v>
      </c>
      <c r="B13" s="10" t="s">
        <v>141</v>
      </c>
      <c r="C13" s="10" t="s">
        <v>142</v>
      </c>
      <c r="D13" s="10" t="s">
        <v>1</v>
      </c>
      <c r="E13" s="10">
        <v>33.299999999999997</v>
      </c>
      <c r="F13">
        <v>0</v>
      </c>
      <c r="G13">
        <v>20</v>
      </c>
      <c r="H13" s="29">
        <v>10.8</v>
      </c>
      <c r="I13" s="28">
        <f t="shared" si="0"/>
        <v>64.099999999999994</v>
      </c>
    </row>
    <row r="14" spans="1:13" ht="16.5" thickBot="1">
      <c r="A14" s="10"/>
      <c r="B14" s="10"/>
      <c r="C14" s="10"/>
      <c r="D14" s="10" t="s">
        <v>1</v>
      </c>
      <c r="E14" s="10"/>
      <c r="I14" s="28" t="s">
        <v>1</v>
      </c>
      <c r="K14" s="32">
        <f>I11+I12+I13</f>
        <v>131.9</v>
      </c>
      <c r="L14" s="33" t="s">
        <v>355</v>
      </c>
    </row>
    <row r="15" spans="1:13" ht="15.75">
      <c r="A15" s="10"/>
      <c r="B15" s="9" t="s">
        <v>143</v>
      </c>
      <c r="C15" s="10" t="s">
        <v>1</v>
      </c>
      <c r="D15" s="10" t="s">
        <v>1</v>
      </c>
      <c r="E15" s="10"/>
      <c r="I15" s="28" t="s">
        <v>1</v>
      </c>
    </row>
    <row r="16" spans="1:13" ht="15.75">
      <c r="A16" s="10">
        <v>118</v>
      </c>
      <c r="B16" s="10" t="s">
        <v>144</v>
      </c>
      <c r="C16" s="10" t="s">
        <v>145</v>
      </c>
      <c r="D16" s="10" t="s">
        <v>1</v>
      </c>
      <c r="E16" s="10">
        <v>33</v>
      </c>
      <c r="F16">
        <v>0</v>
      </c>
      <c r="G16">
        <v>0</v>
      </c>
      <c r="H16" s="29">
        <v>10.8</v>
      </c>
      <c r="I16" s="28">
        <f t="shared" si="0"/>
        <v>43.8</v>
      </c>
    </row>
    <row r="17" spans="1:12" ht="15.75">
      <c r="A17" s="10">
        <v>119</v>
      </c>
      <c r="B17" s="10" t="s">
        <v>146</v>
      </c>
      <c r="C17" s="10" t="s">
        <v>147</v>
      </c>
      <c r="D17" s="10" t="s">
        <v>1</v>
      </c>
      <c r="E17" s="10">
        <v>39.799999999999997</v>
      </c>
      <c r="F17">
        <v>25</v>
      </c>
      <c r="G17">
        <v>40</v>
      </c>
      <c r="H17" s="29">
        <v>30.8</v>
      </c>
      <c r="I17" s="28">
        <f t="shared" si="0"/>
        <v>135.6</v>
      </c>
    </row>
    <row r="18" spans="1:12" ht="15.75">
      <c r="A18" s="10">
        <v>120</v>
      </c>
      <c r="B18" s="10" t="s">
        <v>148</v>
      </c>
      <c r="C18" s="10" t="s">
        <v>149</v>
      </c>
      <c r="D18" s="10" t="s">
        <v>1</v>
      </c>
      <c r="E18" s="10">
        <v>42</v>
      </c>
      <c r="F18">
        <v>0</v>
      </c>
      <c r="G18">
        <v>0</v>
      </c>
      <c r="H18" s="29">
        <v>20.8</v>
      </c>
      <c r="I18" s="28">
        <f t="shared" si="0"/>
        <v>62.8</v>
      </c>
    </row>
    <row r="19" spans="1:12" ht="16.5" thickBot="1">
      <c r="A19" s="10">
        <v>121</v>
      </c>
      <c r="B19" s="10" t="s">
        <v>150</v>
      </c>
      <c r="C19" s="10" t="s">
        <v>136</v>
      </c>
      <c r="D19" s="10" t="s">
        <v>1</v>
      </c>
      <c r="E19" s="10">
        <v>34</v>
      </c>
      <c r="F19">
        <v>8</v>
      </c>
      <c r="G19" s="29" t="s">
        <v>337</v>
      </c>
      <c r="H19" s="29" t="s">
        <v>337</v>
      </c>
      <c r="I19" s="35" t="s">
        <v>337</v>
      </c>
    </row>
    <row r="20" spans="1:12" ht="16.5" thickBot="1">
      <c r="A20" s="10"/>
      <c r="B20" s="10"/>
      <c r="C20" s="10"/>
      <c r="D20" s="10" t="s">
        <v>109</v>
      </c>
      <c r="E20" s="10"/>
      <c r="I20" s="28" t="s">
        <v>1</v>
      </c>
      <c r="K20" s="32">
        <f>I16+I17+I18</f>
        <v>242.2</v>
      </c>
      <c r="L20" s="33" t="s">
        <v>358</v>
      </c>
    </row>
    <row r="21" spans="1:12" ht="15.75">
      <c r="A21" s="10"/>
      <c r="B21" s="9" t="s">
        <v>151</v>
      </c>
      <c r="C21" s="10"/>
      <c r="D21" s="10" t="s">
        <v>1</v>
      </c>
      <c r="E21" s="10"/>
      <c r="I21" s="28" t="s">
        <v>1</v>
      </c>
    </row>
    <row r="22" spans="1:12" ht="15.75">
      <c r="A22" s="10">
        <v>122</v>
      </c>
      <c r="B22" s="10" t="s">
        <v>152</v>
      </c>
      <c r="C22" s="10" t="s">
        <v>153</v>
      </c>
      <c r="D22" s="10" t="s">
        <v>1</v>
      </c>
      <c r="E22" s="10">
        <v>38.299999999999997</v>
      </c>
      <c r="F22">
        <v>41</v>
      </c>
      <c r="G22" s="29" t="s">
        <v>337</v>
      </c>
      <c r="H22" s="29" t="s">
        <v>337</v>
      </c>
      <c r="I22" s="35" t="s">
        <v>337</v>
      </c>
    </row>
    <row r="23" spans="1:12" ht="15.75">
      <c r="A23" s="10">
        <v>123</v>
      </c>
      <c r="B23" s="10" t="s">
        <v>154</v>
      </c>
      <c r="C23" s="10" t="s">
        <v>155</v>
      </c>
      <c r="D23" s="10" t="s">
        <v>1</v>
      </c>
      <c r="E23" s="10">
        <v>28</v>
      </c>
      <c r="F23">
        <v>4</v>
      </c>
      <c r="G23">
        <v>20</v>
      </c>
      <c r="H23" s="29">
        <v>6</v>
      </c>
      <c r="I23" s="28">
        <f t="shared" si="0"/>
        <v>58</v>
      </c>
    </row>
    <row r="24" spans="1:12" ht="15.75">
      <c r="A24" s="10">
        <v>124</v>
      </c>
      <c r="B24" s="10" t="s">
        <v>156</v>
      </c>
      <c r="C24" s="10" t="s">
        <v>157</v>
      </c>
      <c r="D24" s="10" t="s">
        <v>1</v>
      </c>
      <c r="E24" s="10">
        <v>49.3</v>
      </c>
      <c r="F24">
        <v>0</v>
      </c>
      <c r="G24">
        <v>0</v>
      </c>
      <c r="H24" s="29">
        <v>6.8</v>
      </c>
      <c r="I24" s="28">
        <f t="shared" si="0"/>
        <v>56.099999999999994</v>
      </c>
    </row>
    <row r="25" spans="1:12" ht="16.5" thickBot="1">
      <c r="A25" s="10">
        <v>125</v>
      </c>
      <c r="B25" s="10" t="s">
        <v>158</v>
      </c>
      <c r="C25" s="10" t="s">
        <v>159</v>
      </c>
      <c r="D25" s="10" t="s">
        <v>1</v>
      </c>
      <c r="E25" s="10">
        <v>31.8</v>
      </c>
      <c r="F25">
        <v>8</v>
      </c>
      <c r="G25">
        <v>0</v>
      </c>
      <c r="H25" s="14">
        <v>4.4000000000000004</v>
      </c>
      <c r="I25" s="28">
        <f t="shared" si="0"/>
        <v>44.199999999999996</v>
      </c>
    </row>
    <row r="26" spans="1:12" ht="16.5" thickBot="1">
      <c r="A26" s="10"/>
      <c r="B26" s="10"/>
      <c r="C26" s="10"/>
      <c r="D26" s="10" t="s">
        <v>1</v>
      </c>
      <c r="E26" s="10"/>
      <c r="I26" s="28" t="s">
        <v>1</v>
      </c>
      <c r="K26" s="32">
        <f>I23+I24+I25</f>
        <v>158.29999999999998</v>
      </c>
      <c r="L26" s="33" t="s">
        <v>357</v>
      </c>
    </row>
    <row r="27" spans="1:12" ht="15.75">
      <c r="A27" s="10"/>
      <c r="B27" s="9" t="s">
        <v>160</v>
      </c>
      <c r="C27" s="10"/>
      <c r="D27" s="10" t="s">
        <v>1</v>
      </c>
      <c r="E27" s="10"/>
      <c r="I27" s="28" t="s">
        <v>1</v>
      </c>
    </row>
    <row r="28" spans="1:12" ht="15.75">
      <c r="A28" s="10">
        <v>126</v>
      </c>
      <c r="B28" s="10" t="s">
        <v>161</v>
      </c>
      <c r="C28" s="10" t="s">
        <v>162</v>
      </c>
      <c r="D28" s="10" t="s">
        <v>1</v>
      </c>
      <c r="E28" s="10">
        <v>37.299999999999997</v>
      </c>
      <c r="F28">
        <v>4</v>
      </c>
      <c r="G28">
        <v>0</v>
      </c>
      <c r="H28" s="14">
        <v>7.6</v>
      </c>
      <c r="I28" s="28">
        <f t="shared" si="0"/>
        <v>48.9</v>
      </c>
    </row>
    <row r="29" spans="1:12" ht="15.75">
      <c r="A29" s="10">
        <v>127</v>
      </c>
      <c r="B29" s="10" t="s">
        <v>163</v>
      </c>
      <c r="C29" s="10" t="s">
        <v>164</v>
      </c>
      <c r="D29" s="10" t="s">
        <v>1</v>
      </c>
      <c r="E29" s="10">
        <v>31.5</v>
      </c>
      <c r="F29">
        <v>4</v>
      </c>
      <c r="G29">
        <v>0</v>
      </c>
      <c r="H29" s="29">
        <v>10</v>
      </c>
      <c r="I29" s="28">
        <f t="shared" si="0"/>
        <v>45.5</v>
      </c>
    </row>
    <row r="30" spans="1:12" ht="15.75">
      <c r="A30" s="10">
        <v>128</v>
      </c>
      <c r="B30" s="10" t="s">
        <v>165</v>
      </c>
      <c r="C30" s="10" t="s">
        <v>166</v>
      </c>
      <c r="D30" s="10"/>
      <c r="E30" s="10">
        <v>45</v>
      </c>
      <c r="F30">
        <v>0</v>
      </c>
      <c r="G30">
        <v>0</v>
      </c>
      <c r="H30" s="14">
        <v>4.8</v>
      </c>
      <c r="I30" s="28">
        <f t="shared" si="0"/>
        <v>49.8</v>
      </c>
    </row>
    <row r="31" spans="1:12" ht="16.5" thickBot="1">
      <c r="A31" s="10">
        <v>129</v>
      </c>
      <c r="B31" s="10" t="s">
        <v>167</v>
      </c>
      <c r="C31" s="10" t="s">
        <v>168</v>
      </c>
      <c r="D31" s="10"/>
      <c r="E31" s="10">
        <v>39.5</v>
      </c>
      <c r="F31">
        <v>4</v>
      </c>
      <c r="G31">
        <v>0</v>
      </c>
      <c r="H31" s="29">
        <v>0.4</v>
      </c>
      <c r="I31" s="28">
        <f t="shared" si="0"/>
        <v>43.9</v>
      </c>
    </row>
    <row r="32" spans="1:12" ht="16.5" thickBot="1">
      <c r="A32" s="10"/>
      <c r="B32" s="10"/>
      <c r="C32" s="10"/>
      <c r="D32" s="10"/>
      <c r="E32" s="10"/>
      <c r="I32" s="28" t="s">
        <v>1</v>
      </c>
      <c r="K32" s="32">
        <f>I28+I29+I31</f>
        <v>138.30000000000001</v>
      </c>
      <c r="L32" s="33" t="s">
        <v>354</v>
      </c>
    </row>
    <row r="33" spans="1:12" ht="15.75">
      <c r="A33" s="10"/>
      <c r="B33" s="9" t="s">
        <v>169</v>
      </c>
      <c r="C33" s="10"/>
      <c r="D33" s="10"/>
      <c r="E33" s="10"/>
      <c r="I33" s="28" t="s">
        <v>1</v>
      </c>
    </row>
    <row r="34" spans="1:12" ht="15.75">
      <c r="A34" s="10">
        <v>130</v>
      </c>
      <c r="B34" s="10" t="s">
        <v>170</v>
      </c>
      <c r="C34" s="10" t="s">
        <v>171</v>
      </c>
      <c r="D34" s="10"/>
      <c r="E34" s="10">
        <v>27.3</v>
      </c>
      <c r="F34">
        <v>8</v>
      </c>
      <c r="G34">
        <v>0</v>
      </c>
      <c r="H34" s="14">
        <v>2.8</v>
      </c>
      <c r="I34" s="28">
        <f t="shared" si="0"/>
        <v>38.099999999999994</v>
      </c>
    </row>
    <row r="35" spans="1:12" ht="15.75">
      <c r="A35" s="10">
        <v>131</v>
      </c>
      <c r="B35" s="10" t="s">
        <v>172</v>
      </c>
      <c r="C35" s="10" t="s">
        <v>173</v>
      </c>
      <c r="D35" s="10"/>
      <c r="E35" s="10">
        <v>28.8</v>
      </c>
      <c r="F35">
        <v>0</v>
      </c>
      <c r="G35">
        <v>0</v>
      </c>
      <c r="H35" s="29">
        <v>0</v>
      </c>
      <c r="I35" s="28">
        <f t="shared" si="0"/>
        <v>28.8</v>
      </c>
    </row>
    <row r="36" spans="1:12" ht="15.75">
      <c r="A36" s="10">
        <v>132</v>
      </c>
      <c r="B36" s="10" t="s">
        <v>174</v>
      </c>
      <c r="C36" s="10" t="s">
        <v>175</v>
      </c>
      <c r="D36" s="10"/>
      <c r="E36" s="10">
        <v>39.5</v>
      </c>
      <c r="F36">
        <v>0</v>
      </c>
      <c r="G36">
        <v>0</v>
      </c>
      <c r="H36" s="29">
        <v>0</v>
      </c>
      <c r="I36" s="28">
        <f t="shared" si="0"/>
        <v>39.5</v>
      </c>
    </row>
    <row r="37" spans="1:12" ht="16.5" thickBot="1">
      <c r="A37" s="10">
        <v>133</v>
      </c>
      <c r="B37" s="10" t="s">
        <v>176</v>
      </c>
      <c r="C37" s="10" t="s">
        <v>177</v>
      </c>
      <c r="D37" s="10"/>
      <c r="E37" s="10">
        <v>28.8</v>
      </c>
      <c r="F37">
        <v>0</v>
      </c>
      <c r="G37">
        <v>0</v>
      </c>
      <c r="H37" s="29">
        <v>0</v>
      </c>
      <c r="I37" s="28">
        <f t="shared" si="0"/>
        <v>28.8</v>
      </c>
    </row>
    <row r="38" spans="1:12" ht="16.5" thickBot="1">
      <c r="A38" s="10"/>
      <c r="B38" s="10"/>
      <c r="C38" s="10"/>
      <c r="D38" s="10"/>
      <c r="E38" s="10"/>
      <c r="I38" s="28" t="s">
        <v>1</v>
      </c>
      <c r="K38" s="32">
        <f>I34+I35+I37</f>
        <v>95.699999999999989</v>
      </c>
      <c r="L38" s="33" t="s">
        <v>336</v>
      </c>
    </row>
    <row r="39" spans="1:12" ht="15.75">
      <c r="A39" s="10"/>
      <c r="B39" s="9" t="s">
        <v>178</v>
      </c>
      <c r="C39" s="10"/>
      <c r="D39" s="10"/>
      <c r="E39" s="10"/>
      <c r="I39" s="28" t="s">
        <v>1</v>
      </c>
    </row>
    <row r="40" spans="1:12" ht="15.75">
      <c r="A40" s="10"/>
      <c r="B40" s="10"/>
      <c r="C40" s="10"/>
      <c r="D40" s="10"/>
      <c r="E40" s="10"/>
      <c r="I40" s="28" t="s">
        <v>1</v>
      </c>
    </row>
    <row r="41" spans="1:12" ht="16.5" thickBot="1">
      <c r="A41" s="10"/>
      <c r="B41" s="9" t="s">
        <v>113</v>
      </c>
      <c r="C41" s="10"/>
      <c r="D41" s="10"/>
      <c r="E41" s="10"/>
      <c r="I41" s="28">
        <f t="shared" si="0"/>
        <v>0</v>
      </c>
      <c r="J41" t="s">
        <v>1</v>
      </c>
    </row>
    <row r="42" spans="1:12" ht="16.5" thickBot="1">
      <c r="A42" s="10">
        <v>134</v>
      </c>
      <c r="B42" s="10" t="s">
        <v>179</v>
      </c>
      <c r="C42" s="10" t="s">
        <v>180</v>
      </c>
      <c r="D42" s="10"/>
      <c r="E42" s="10" t="s">
        <v>361</v>
      </c>
      <c r="F42">
        <v>8</v>
      </c>
      <c r="I42" s="28" t="s">
        <v>362</v>
      </c>
      <c r="K42" s="32">
        <f>I41</f>
        <v>0</v>
      </c>
      <c r="L42" s="33" t="s">
        <v>337</v>
      </c>
    </row>
    <row r="43" spans="1:12" ht="15.75">
      <c r="A43" s="10"/>
      <c r="B43" s="10"/>
      <c r="C43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9"/>
  <sheetViews>
    <sheetView topLeftCell="A12" workbookViewId="0">
      <selection activeCell="A29" sqref="A29"/>
    </sheetView>
  </sheetViews>
  <sheetFormatPr defaultRowHeight="15"/>
  <cols>
    <col min="2" max="2" width="24.7109375" bestFit="1" customWidth="1"/>
    <col min="3" max="3" width="22.42578125" bestFit="1" customWidth="1"/>
  </cols>
  <sheetData>
    <row r="3" spans="1:10">
      <c r="A3" t="s">
        <v>369</v>
      </c>
    </row>
    <row r="5" spans="1:10" ht="15.75">
      <c r="A5" s="29">
        <v>113</v>
      </c>
      <c r="B5" s="29" t="s">
        <v>132</v>
      </c>
      <c r="C5" s="29" t="s">
        <v>133</v>
      </c>
      <c r="D5" s="29" t="s">
        <v>1</v>
      </c>
      <c r="E5" s="29">
        <v>25.3</v>
      </c>
      <c r="F5" s="28">
        <v>0</v>
      </c>
      <c r="G5" s="28">
        <v>0</v>
      </c>
      <c r="H5" s="29">
        <v>0</v>
      </c>
      <c r="I5" s="28">
        <f t="shared" ref="I5:I25" si="0">SUM(E5:H5)</f>
        <v>25.3</v>
      </c>
      <c r="J5" t="s">
        <v>336</v>
      </c>
    </row>
    <row r="6" spans="1:10" ht="15.75">
      <c r="A6" s="29">
        <v>131</v>
      </c>
      <c r="B6" s="29" t="s">
        <v>172</v>
      </c>
      <c r="C6" s="29" t="s">
        <v>173</v>
      </c>
      <c r="D6" s="29"/>
      <c r="E6" s="29">
        <v>28.8</v>
      </c>
      <c r="F6" s="28">
        <v>0</v>
      </c>
      <c r="G6" s="28">
        <v>0</v>
      </c>
      <c r="H6" s="29">
        <v>0</v>
      </c>
      <c r="I6" s="28">
        <f t="shared" si="0"/>
        <v>28.8</v>
      </c>
      <c r="J6" t="s">
        <v>354</v>
      </c>
    </row>
    <row r="7" spans="1:10" ht="15.75">
      <c r="A7" s="29">
        <v>133</v>
      </c>
      <c r="B7" s="29" t="s">
        <v>176</v>
      </c>
      <c r="C7" s="29" t="s">
        <v>177</v>
      </c>
      <c r="D7" s="29"/>
      <c r="E7" s="29">
        <v>28.8</v>
      </c>
      <c r="F7" s="28">
        <v>0</v>
      </c>
      <c r="G7" s="28">
        <v>0</v>
      </c>
      <c r="H7" s="29">
        <v>0</v>
      </c>
      <c r="I7" s="28">
        <f t="shared" si="0"/>
        <v>28.8</v>
      </c>
      <c r="J7" t="s">
        <v>355</v>
      </c>
    </row>
    <row r="8" spans="1:10" ht="15.75">
      <c r="A8" s="29">
        <v>115</v>
      </c>
      <c r="B8" s="29" t="s">
        <v>137</v>
      </c>
      <c r="C8" s="29" t="s">
        <v>138</v>
      </c>
      <c r="D8" s="29" t="s">
        <v>1</v>
      </c>
      <c r="E8" s="29">
        <v>32</v>
      </c>
      <c r="F8" s="28">
        <v>0</v>
      </c>
      <c r="G8" s="28">
        <v>0</v>
      </c>
      <c r="H8" s="29">
        <v>1.6</v>
      </c>
      <c r="I8" s="28">
        <f t="shared" si="0"/>
        <v>33.6</v>
      </c>
      <c r="J8" t="s">
        <v>356</v>
      </c>
    </row>
    <row r="9" spans="1:10" ht="15.75">
      <c r="A9" s="29">
        <v>116</v>
      </c>
      <c r="B9" s="29" t="s">
        <v>139</v>
      </c>
      <c r="C9" s="29" t="s">
        <v>140</v>
      </c>
      <c r="D9" s="29" t="s">
        <v>1</v>
      </c>
      <c r="E9" s="29">
        <v>33</v>
      </c>
      <c r="F9" s="28">
        <v>0</v>
      </c>
      <c r="G9" s="28">
        <v>0</v>
      </c>
      <c r="H9" s="14">
        <v>1.2</v>
      </c>
      <c r="I9" s="28">
        <f t="shared" si="0"/>
        <v>34.200000000000003</v>
      </c>
      <c r="J9" t="s">
        <v>357</v>
      </c>
    </row>
    <row r="10" spans="1:10" ht="15.75">
      <c r="A10" s="29">
        <v>130</v>
      </c>
      <c r="B10" s="29" t="s">
        <v>170</v>
      </c>
      <c r="C10" s="29" t="s">
        <v>171</v>
      </c>
      <c r="D10" s="29"/>
      <c r="E10" s="29">
        <v>27.3</v>
      </c>
      <c r="F10" s="28">
        <v>8</v>
      </c>
      <c r="G10" s="28">
        <v>0</v>
      </c>
      <c r="H10" s="14">
        <v>2.8</v>
      </c>
      <c r="I10" s="28">
        <f t="shared" si="0"/>
        <v>38.099999999999994</v>
      </c>
      <c r="J10" t="s">
        <v>358</v>
      </c>
    </row>
    <row r="11" spans="1:10" ht="15.75">
      <c r="A11" s="29">
        <v>132</v>
      </c>
      <c r="B11" s="29" t="s">
        <v>174</v>
      </c>
      <c r="C11" s="29" t="s">
        <v>175</v>
      </c>
      <c r="D11" s="29"/>
      <c r="E11" s="29">
        <v>39.5</v>
      </c>
      <c r="F11" s="28">
        <v>0</v>
      </c>
      <c r="G11" s="28">
        <v>0</v>
      </c>
      <c r="H11" s="29">
        <v>0</v>
      </c>
      <c r="I11" s="28">
        <f t="shared" si="0"/>
        <v>39.5</v>
      </c>
    </row>
    <row r="12" spans="1:10" ht="15.75">
      <c r="A12" s="29">
        <v>118</v>
      </c>
      <c r="B12" s="29" t="s">
        <v>144</v>
      </c>
      <c r="C12" s="29" t="s">
        <v>145</v>
      </c>
      <c r="D12" s="29" t="s">
        <v>1</v>
      </c>
      <c r="E12" s="29">
        <v>33</v>
      </c>
      <c r="F12" s="28">
        <v>0</v>
      </c>
      <c r="G12" s="28">
        <v>0</v>
      </c>
      <c r="H12" s="29">
        <v>10.8</v>
      </c>
      <c r="I12" s="28">
        <f t="shared" si="0"/>
        <v>43.8</v>
      </c>
    </row>
    <row r="13" spans="1:10" ht="15.75">
      <c r="A13" s="29">
        <v>129</v>
      </c>
      <c r="B13" s="29" t="s">
        <v>167</v>
      </c>
      <c r="C13" s="29" t="s">
        <v>168</v>
      </c>
      <c r="D13" s="29"/>
      <c r="E13" s="29">
        <v>39.5</v>
      </c>
      <c r="F13" s="28">
        <v>4</v>
      </c>
      <c r="G13" s="28">
        <v>0</v>
      </c>
      <c r="H13" s="29">
        <v>0.4</v>
      </c>
      <c r="I13" s="28">
        <f t="shared" si="0"/>
        <v>43.9</v>
      </c>
    </row>
    <row r="14" spans="1:10" ht="15.75">
      <c r="A14" s="29">
        <v>125</v>
      </c>
      <c r="B14" s="29" t="s">
        <v>158</v>
      </c>
      <c r="C14" s="29" t="s">
        <v>159</v>
      </c>
      <c r="D14" s="29" t="s">
        <v>1</v>
      </c>
      <c r="E14" s="29">
        <v>31.8</v>
      </c>
      <c r="F14" s="28">
        <v>8</v>
      </c>
      <c r="G14" s="28">
        <v>0</v>
      </c>
      <c r="H14" s="14">
        <v>4.4000000000000004</v>
      </c>
      <c r="I14" s="28">
        <f t="shared" si="0"/>
        <v>44.199999999999996</v>
      </c>
    </row>
    <row r="15" spans="1:10" ht="15.75">
      <c r="A15" s="29">
        <v>127</v>
      </c>
      <c r="B15" s="29" t="s">
        <v>163</v>
      </c>
      <c r="C15" s="29" t="s">
        <v>164</v>
      </c>
      <c r="D15" s="29" t="s">
        <v>1</v>
      </c>
      <c r="E15" s="29">
        <v>31.5</v>
      </c>
      <c r="F15" s="28">
        <v>4</v>
      </c>
      <c r="G15" s="28">
        <v>0</v>
      </c>
      <c r="H15" s="29">
        <v>10</v>
      </c>
      <c r="I15" s="28">
        <f t="shared" si="0"/>
        <v>45.5</v>
      </c>
    </row>
    <row r="16" spans="1:10" ht="15.75">
      <c r="A16" s="29">
        <v>126</v>
      </c>
      <c r="B16" s="29" t="s">
        <v>161</v>
      </c>
      <c r="C16" s="29" t="s">
        <v>162</v>
      </c>
      <c r="D16" s="29" t="s">
        <v>1</v>
      </c>
      <c r="E16" s="29">
        <v>37.299999999999997</v>
      </c>
      <c r="F16" s="28">
        <v>4</v>
      </c>
      <c r="G16" s="28">
        <v>0</v>
      </c>
      <c r="H16" s="14">
        <v>7.6</v>
      </c>
      <c r="I16" s="28">
        <f t="shared" si="0"/>
        <v>48.9</v>
      </c>
    </row>
    <row r="17" spans="1:9" ht="15.75">
      <c r="A17" s="29">
        <v>128</v>
      </c>
      <c r="B17" s="29" t="s">
        <v>165</v>
      </c>
      <c r="C17" s="29" t="s">
        <v>166</v>
      </c>
      <c r="D17" s="29"/>
      <c r="E17" s="29">
        <v>45</v>
      </c>
      <c r="F17" s="28">
        <v>0</v>
      </c>
      <c r="G17" s="28">
        <v>0</v>
      </c>
      <c r="H17" s="14">
        <v>4.8</v>
      </c>
      <c r="I17" s="28">
        <f t="shared" si="0"/>
        <v>49.8</v>
      </c>
    </row>
    <row r="18" spans="1:9" ht="15.75">
      <c r="A18" s="29">
        <v>124</v>
      </c>
      <c r="B18" s="29" t="s">
        <v>156</v>
      </c>
      <c r="C18" s="29" t="s">
        <v>157</v>
      </c>
      <c r="D18" s="29" t="s">
        <v>1</v>
      </c>
      <c r="E18" s="29">
        <v>49.3</v>
      </c>
      <c r="F18" s="28">
        <v>0</v>
      </c>
      <c r="G18" s="28">
        <v>0</v>
      </c>
      <c r="H18" s="29">
        <v>6.8</v>
      </c>
      <c r="I18" s="28">
        <f t="shared" si="0"/>
        <v>56.099999999999994</v>
      </c>
    </row>
    <row r="19" spans="1:9" ht="15.75">
      <c r="A19" s="29">
        <v>110</v>
      </c>
      <c r="B19" s="29" t="s">
        <v>129</v>
      </c>
      <c r="C19" s="29" t="s">
        <v>130</v>
      </c>
      <c r="D19" s="29" t="s">
        <v>1</v>
      </c>
      <c r="E19" s="29">
        <v>29.3</v>
      </c>
      <c r="F19" s="28">
        <v>8</v>
      </c>
      <c r="G19" s="28">
        <v>20</v>
      </c>
      <c r="H19" s="29">
        <v>0</v>
      </c>
      <c r="I19" s="28">
        <f t="shared" si="0"/>
        <v>57.3</v>
      </c>
    </row>
    <row r="20" spans="1:9" ht="15.75">
      <c r="A20" s="29">
        <v>123</v>
      </c>
      <c r="B20" s="29" t="s">
        <v>154</v>
      </c>
      <c r="C20" s="29" t="s">
        <v>155</v>
      </c>
      <c r="D20" s="29" t="s">
        <v>1</v>
      </c>
      <c r="E20" s="29">
        <v>28</v>
      </c>
      <c r="F20" s="28">
        <v>4</v>
      </c>
      <c r="G20" s="28">
        <v>20</v>
      </c>
      <c r="H20" s="29">
        <v>6</v>
      </c>
      <c r="I20" s="28">
        <f t="shared" si="0"/>
        <v>58</v>
      </c>
    </row>
    <row r="21" spans="1:9" ht="15.75">
      <c r="A21" s="29">
        <v>112</v>
      </c>
      <c r="B21" s="29" t="s">
        <v>131</v>
      </c>
      <c r="C21" s="29" t="s">
        <v>84</v>
      </c>
      <c r="D21" s="29"/>
      <c r="E21" s="29">
        <v>28.3</v>
      </c>
      <c r="F21" s="28">
        <v>0</v>
      </c>
      <c r="G21" s="28">
        <v>20</v>
      </c>
      <c r="H21" s="29">
        <v>14.4</v>
      </c>
      <c r="I21" s="28">
        <f t="shared" si="0"/>
        <v>62.699999999999996</v>
      </c>
    </row>
    <row r="22" spans="1:9" ht="15.75">
      <c r="A22" s="29">
        <v>120</v>
      </c>
      <c r="B22" s="29" t="s">
        <v>148</v>
      </c>
      <c r="C22" s="29" t="s">
        <v>149</v>
      </c>
      <c r="D22" s="29" t="s">
        <v>1</v>
      </c>
      <c r="E22" s="29">
        <v>42</v>
      </c>
      <c r="F22" s="28">
        <v>0</v>
      </c>
      <c r="G22" s="28">
        <v>0</v>
      </c>
      <c r="H22" s="29">
        <v>20.8</v>
      </c>
      <c r="I22" s="28">
        <f t="shared" si="0"/>
        <v>62.8</v>
      </c>
    </row>
    <row r="23" spans="1:9" ht="15.75">
      <c r="A23" s="29">
        <v>117</v>
      </c>
      <c r="B23" s="29" t="s">
        <v>141</v>
      </c>
      <c r="C23" s="29" t="s">
        <v>142</v>
      </c>
      <c r="D23" s="29" t="s">
        <v>1</v>
      </c>
      <c r="E23" s="29">
        <v>33.299999999999997</v>
      </c>
      <c r="F23" s="28">
        <v>0</v>
      </c>
      <c r="G23" s="28">
        <v>20</v>
      </c>
      <c r="H23" s="29">
        <v>10.8</v>
      </c>
      <c r="I23" s="28">
        <f t="shared" si="0"/>
        <v>64.099999999999994</v>
      </c>
    </row>
    <row r="24" spans="1:9" ht="15.75">
      <c r="A24" s="29">
        <v>114</v>
      </c>
      <c r="B24" s="29" t="s">
        <v>135</v>
      </c>
      <c r="C24" s="29" t="s">
        <v>136</v>
      </c>
      <c r="D24" s="29" t="s">
        <v>1</v>
      </c>
      <c r="E24" s="29">
        <v>41</v>
      </c>
      <c r="F24" s="28">
        <v>8</v>
      </c>
      <c r="G24" s="28">
        <v>0</v>
      </c>
      <c r="H24" s="29">
        <v>28</v>
      </c>
      <c r="I24" s="28">
        <f t="shared" si="0"/>
        <v>77</v>
      </c>
    </row>
    <row r="25" spans="1:9" ht="15.75">
      <c r="A25" s="29">
        <v>119</v>
      </c>
      <c r="B25" s="29" t="s">
        <v>146</v>
      </c>
      <c r="C25" s="29" t="s">
        <v>147</v>
      </c>
      <c r="D25" s="29" t="s">
        <v>1</v>
      </c>
      <c r="E25" s="29">
        <v>39.799999999999997</v>
      </c>
      <c r="F25" s="28">
        <v>25</v>
      </c>
      <c r="G25" s="28">
        <v>40</v>
      </c>
      <c r="H25" s="29">
        <v>30.8</v>
      </c>
      <c r="I25" s="28">
        <f t="shared" si="0"/>
        <v>135.6</v>
      </c>
    </row>
    <row r="28" spans="1:9">
      <c r="A28" t="s">
        <v>375</v>
      </c>
    </row>
    <row r="29" spans="1:9">
      <c r="A29" t="s">
        <v>376</v>
      </c>
    </row>
  </sheetData>
  <sortState ref="A5:I25">
    <sortCondition ref="I5:I2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pane ySplit="3" topLeftCell="A4" activePane="bottomLeft" state="frozen"/>
      <selection pane="bottomLeft" activeCell="K1" sqref="K1:K1048576"/>
    </sheetView>
  </sheetViews>
  <sheetFormatPr defaultRowHeight="15"/>
  <cols>
    <col min="2" max="2" width="3.7109375" customWidth="1"/>
    <col min="3" max="3" width="28.140625" bestFit="1" customWidth="1"/>
    <col min="4" max="4" width="23.28515625" bestFit="1" customWidth="1"/>
  </cols>
  <sheetData>
    <row r="1" spans="1:11" ht="15.75">
      <c r="A1" s="25"/>
      <c r="B1" s="25"/>
      <c r="C1" s="27" t="s">
        <v>283</v>
      </c>
      <c r="D1" s="27" t="s">
        <v>284</v>
      </c>
      <c r="E1" s="25"/>
      <c r="F1" s="25"/>
      <c r="G1" s="25"/>
      <c r="H1" s="25"/>
      <c r="I1" s="25"/>
    </row>
    <row r="2" spans="1:11" ht="15.75">
      <c r="A2" s="25"/>
      <c r="B2" s="25"/>
      <c r="C2" s="25"/>
      <c r="D2" s="25"/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</row>
    <row r="3" spans="1:11" ht="15.75">
      <c r="A3" s="28"/>
      <c r="B3" s="28"/>
      <c r="C3" s="28"/>
      <c r="D3" s="28"/>
      <c r="E3" s="29" t="s">
        <v>4</v>
      </c>
      <c r="F3" s="29" t="s">
        <v>5</v>
      </c>
      <c r="G3" s="29" t="s">
        <v>334</v>
      </c>
      <c r="H3" s="29" t="s">
        <v>335</v>
      </c>
      <c r="I3" s="29" t="s">
        <v>6</v>
      </c>
      <c r="J3" s="29" t="s">
        <v>7</v>
      </c>
      <c r="K3" s="29"/>
    </row>
    <row r="4" spans="1:11" ht="15.75">
      <c r="A4" s="25"/>
      <c r="B4" s="25"/>
      <c r="C4" s="27" t="s">
        <v>285</v>
      </c>
      <c r="D4" s="25"/>
      <c r="E4" s="26" t="s">
        <v>1</v>
      </c>
      <c r="F4" s="26" t="s">
        <v>1</v>
      </c>
      <c r="G4" s="26" t="s">
        <v>1</v>
      </c>
      <c r="H4" s="26" t="s">
        <v>1</v>
      </c>
      <c r="I4" s="26" t="s">
        <v>1</v>
      </c>
    </row>
    <row r="5" spans="1:11" ht="15.75">
      <c r="A5" s="26">
        <v>65</v>
      </c>
      <c r="B5" s="25"/>
      <c r="C5" s="26" t="s">
        <v>286</v>
      </c>
      <c r="D5" s="26" t="s">
        <v>287</v>
      </c>
      <c r="E5" s="26">
        <v>34.5</v>
      </c>
      <c r="F5" s="26" t="s">
        <v>364</v>
      </c>
      <c r="G5" s="26" t="s">
        <v>337</v>
      </c>
      <c r="H5" s="26" t="s">
        <v>337</v>
      </c>
      <c r="I5" s="39" t="s">
        <v>337</v>
      </c>
    </row>
    <row r="6" spans="1:11" ht="15.75">
      <c r="A6" s="26">
        <v>66</v>
      </c>
      <c r="B6" s="25"/>
      <c r="C6" s="26" t="s">
        <v>288</v>
      </c>
      <c r="D6" s="26" t="s">
        <v>289</v>
      </c>
      <c r="E6" s="26">
        <v>34.700000000000003</v>
      </c>
      <c r="F6" s="26">
        <v>4</v>
      </c>
      <c r="G6" s="26">
        <v>0</v>
      </c>
      <c r="H6" s="26">
        <v>0</v>
      </c>
      <c r="I6" s="29">
        <f t="shared" ref="I6:I35" si="0">SUM(E6:H6)</f>
        <v>38.700000000000003</v>
      </c>
      <c r="J6" t="s">
        <v>355</v>
      </c>
    </row>
    <row r="7" spans="1:11" ht="15.75">
      <c r="A7" s="26">
        <v>67</v>
      </c>
      <c r="B7" s="25"/>
      <c r="C7" s="26" t="s">
        <v>290</v>
      </c>
      <c r="D7" s="26" t="s">
        <v>291</v>
      </c>
      <c r="E7" s="26" t="s">
        <v>363</v>
      </c>
      <c r="F7" s="26" t="s">
        <v>363</v>
      </c>
      <c r="G7" s="26" t="s">
        <v>363</v>
      </c>
      <c r="H7" s="26" t="s">
        <v>363</v>
      </c>
      <c r="I7" s="39" t="s">
        <v>363</v>
      </c>
    </row>
    <row r="8" spans="1:11" ht="15.75">
      <c r="A8" s="26">
        <v>68</v>
      </c>
      <c r="B8" s="25"/>
      <c r="C8" s="26" t="s">
        <v>292</v>
      </c>
      <c r="D8" s="26" t="s">
        <v>293</v>
      </c>
      <c r="E8" s="26">
        <v>27.9</v>
      </c>
      <c r="F8" s="26">
        <v>0</v>
      </c>
      <c r="G8" s="26">
        <v>0</v>
      </c>
      <c r="H8" s="26">
        <v>0</v>
      </c>
      <c r="I8" s="29">
        <f t="shared" si="0"/>
        <v>27.9</v>
      </c>
      <c r="J8" t="s">
        <v>336</v>
      </c>
    </row>
    <row r="9" spans="1:11" ht="15.75">
      <c r="A9" s="25"/>
      <c r="B9" s="25"/>
      <c r="C9" s="25"/>
      <c r="D9" s="25"/>
      <c r="E9" s="26" t="s">
        <v>1</v>
      </c>
      <c r="F9" s="26" t="s">
        <v>1</v>
      </c>
      <c r="G9" s="26" t="s">
        <v>1</v>
      </c>
      <c r="H9" s="26" t="s">
        <v>1</v>
      </c>
      <c r="I9" s="29" t="s">
        <v>1</v>
      </c>
    </row>
    <row r="10" spans="1:11" ht="15.75">
      <c r="A10" s="25"/>
      <c r="B10" s="25"/>
      <c r="C10" s="27" t="s">
        <v>31</v>
      </c>
      <c r="D10" s="25"/>
      <c r="E10" s="26" t="s">
        <v>1</v>
      </c>
      <c r="F10" s="26" t="s">
        <v>1</v>
      </c>
      <c r="G10" s="26" t="s">
        <v>1</v>
      </c>
      <c r="H10" s="26" t="s">
        <v>1</v>
      </c>
      <c r="I10" s="29" t="s">
        <v>1</v>
      </c>
    </row>
    <row r="11" spans="1:11" ht="15.75">
      <c r="A11" s="26">
        <v>69</v>
      </c>
      <c r="B11" s="25"/>
      <c r="C11" s="26" t="s">
        <v>294</v>
      </c>
      <c r="D11" s="26" t="s">
        <v>295</v>
      </c>
      <c r="E11" s="26">
        <v>42.6</v>
      </c>
      <c r="F11" s="26">
        <v>4</v>
      </c>
      <c r="G11" s="26">
        <v>0</v>
      </c>
      <c r="H11" s="26">
        <v>1.2</v>
      </c>
      <c r="I11" s="29">
        <f t="shared" si="0"/>
        <v>47.800000000000004</v>
      </c>
      <c r="J11" t="s">
        <v>354</v>
      </c>
    </row>
    <row r="12" spans="1:11" ht="15.75">
      <c r="A12" s="26">
        <v>70</v>
      </c>
      <c r="B12" s="26" t="s">
        <v>1</v>
      </c>
      <c r="C12" s="26" t="s">
        <v>296</v>
      </c>
      <c r="D12" s="26" t="s">
        <v>297</v>
      </c>
      <c r="E12" s="26">
        <v>34.700000000000003</v>
      </c>
      <c r="F12" s="26">
        <v>8</v>
      </c>
      <c r="G12" s="26">
        <v>20</v>
      </c>
      <c r="H12" s="26">
        <v>13.2</v>
      </c>
      <c r="I12" s="29">
        <f>SUM(E12:H12)</f>
        <v>75.900000000000006</v>
      </c>
      <c r="J12" t="s">
        <v>356</v>
      </c>
    </row>
    <row r="13" spans="1:11" ht="15.75">
      <c r="A13" s="26" t="s">
        <v>1</v>
      </c>
      <c r="B13" s="25"/>
      <c r="C13" s="26" t="s">
        <v>1</v>
      </c>
      <c r="D13" s="26" t="s">
        <v>1</v>
      </c>
      <c r="E13" s="26" t="s">
        <v>1</v>
      </c>
      <c r="F13" s="26" t="s">
        <v>1</v>
      </c>
      <c r="G13" s="26" t="s">
        <v>1</v>
      </c>
      <c r="H13" s="26" t="s">
        <v>1</v>
      </c>
      <c r="I13" s="29" t="s">
        <v>1</v>
      </c>
    </row>
    <row r="14" spans="1:11" ht="15.75">
      <c r="A14" s="25"/>
      <c r="B14" s="25"/>
      <c r="C14" s="27" t="s">
        <v>1</v>
      </c>
      <c r="D14" s="25"/>
      <c r="E14" s="26" t="s">
        <v>1</v>
      </c>
      <c r="F14" s="26" t="s">
        <v>1</v>
      </c>
      <c r="G14" s="26" t="s">
        <v>1</v>
      </c>
      <c r="H14" s="26" t="s">
        <v>1</v>
      </c>
      <c r="I14" s="29" t="s">
        <v>1</v>
      </c>
    </row>
    <row r="15" spans="1:11" ht="15.75">
      <c r="A15" s="25"/>
      <c r="B15" s="25"/>
      <c r="C15" s="27" t="s">
        <v>298</v>
      </c>
      <c r="D15" s="26" t="s">
        <v>1</v>
      </c>
      <c r="E15" s="25"/>
      <c r="F15" s="25"/>
      <c r="G15" s="25"/>
      <c r="H15" s="25"/>
      <c r="I15" s="29" t="s">
        <v>1</v>
      </c>
    </row>
    <row r="16" spans="1:11" ht="15.75">
      <c r="A16" s="25"/>
      <c r="B16" s="25"/>
      <c r="C16" s="27"/>
      <c r="D16" s="25"/>
      <c r="E16" s="25"/>
      <c r="F16" s="25"/>
      <c r="G16" s="25"/>
      <c r="H16" s="25"/>
      <c r="I16" s="29" t="s">
        <v>1</v>
      </c>
    </row>
    <row r="17" spans="1:10" ht="15.75">
      <c r="A17" s="25"/>
      <c r="B17" s="25"/>
      <c r="C17" s="27" t="s">
        <v>299</v>
      </c>
      <c r="D17" s="25"/>
      <c r="I17" s="29" t="s">
        <v>1</v>
      </c>
    </row>
    <row r="18" spans="1:10" ht="15.75">
      <c r="A18" s="26">
        <v>71</v>
      </c>
      <c r="B18" s="25"/>
      <c r="C18" s="26" t="s">
        <v>300</v>
      </c>
      <c r="D18" s="26" t="s">
        <v>301</v>
      </c>
      <c r="E18">
        <v>35.799999999999997</v>
      </c>
      <c r="F18">
        <v>12</v>
      </c>
      <c r="G18" t="s">
        <v>337</v>
      </c>
      <c r="H18" t="s">
        <v>337</v>
      </c>
      <c r="I18" s="39" t="s">
        <v>337</v>
      </c>
    </row>
    <row r="19" spans="1:10" ht="15.75">
      <c r="A19" s="26">
        <v>72</v>
      </c>
      <c r="B19" s="25"/>
      <c r="C19" s="26" t="s">
        <v>302</v>
      </c>
      <c r="D19" s="26" t="s">
        <v>301</v>
      </c>
      <c r="E19">
        <v>39.5</v>
      </c>
      <c r="F19" t="s">
        <v>337</v>
      </c>
      <c r="G19" t="s">
        <v>337</v>
      </c>
      <c r="H19" t="s">
        <v>337</v>
      </c>
      <c r="I19" s="39" t="s">
        <v>337</v>
      </c>
    </row>
    <row r="20" spans="1:10" ht="15.75">
      <c r="I20" s="29" t="s">
        <v>1</v>
      </c>
    </row>
    <row r="21" spans="1:10" ht="15.75">
      <c r="I21" s="29" t="s">
        <v>1</v>
      </c>
    </row>
    <row r="22" spans="1:10" ht="15.75">
      <c r="A22" s="25"/>
      <c r="B22" s="25"/>
      <c r="C22" s="27"/>
      <c r="D22" s="25"/>
      <c r="I22" s="29" t="s">
        <v>1</v>
      </c>
    </row>
    <row r="23" spans="1:10" ht="15.75">
      <c r="A23" s="25"/>
      <c r="B23" s="25"/>
      <c r="C23" s="27" t="s">
        <v>303</v>
      </c>
      <c r="D23" s="25"/>
      <c r="I23" s="29" t="s">
        <v>1</v>
      </c>
    </row>
    <row r="24" spans="1:10" ht="15.75">
      <c r="I24" s="29" t="s">
        <v>1</v>
      </c>
    </row>
    <row r="25" spans="1:10" ht="15.75">
      <c r="A25" s="25"/>
      <c r="B25" s="25"/>
      <c r="C25" s="27" t="s">
        <v>304</v>
      </c>
      <c r="D25" s="26" t="s">
        <v>1</v>
      </c>
      <c r="I25" s="29" t="s">
        <v>1</v>
      </c>
    </row>
    <row r="26" spans="1:10" ht="15.75">
      <c r="A26" s="26">
        <v>139</v>
      </c>
      <c r="B26" s="25"/>
      <c r="C26" s="26" t="s">
        <v>305</v>
      </c>
      <c r="D26" s="26" t="s">
        <v>306</v>
      </c>
      <c r="E26">
        <v>29.2</v>
      </c>
      <c r="F26">
        <v>0</v>
      </c>
      <c r="G26">
        <v>40</v>
      </c>
      <c r="H26">
        <v>69.599999999999994</v>
      </c>
      <c r="I26" s="29">
        <f t="shared" si="0"/>
        <v>138.80000000000001</v>
      </c>
      <c r="J26" s="28" t="s">
        <v>381</v>
      </c>
    </row>
    <row r="27" spans="1:10" ht="15.75">
      <c r="A27" s="26">
        <v>140</v>
      </c>
      <c r="B27" s="25"/>
      <c r="C27" s="26" t="s">
        <v>307</v>
      </c>
      <c r="D27" s="26" t="s">
        <v>308</v>
      </c>
      <c r="E27">
        <v>35.299999999999997</v>
      </c>
      <c r="F27">
        <v>8</v>
      </c>
      <c r="H27">
        <v>0</v>
      </c>
      <c r="I27" s="29">
        <f t="shared" si="0"/>
        <v>43.3</v>
      </c>
      <c r="J27" s="28" t="s">
        <v>380</v>
      </c>
    </row>
    <row r="28" spans="1:10" ht="15.75">
      <c r="A28" s="26">
        <v>141</v>
      </c>
      <c r="B28" s="25"/>
      <c r="C28" s="26" t="s">
        <v>309</v>
      </c>
      <c r="D28" s="26" t="s">
        <v>310</v>
      </c>
      <c r="E28" t="s">
        <v>363</v>
      </c>
      <c r="F28" s="29" t="s">
        <v>363</v>
      </c>
      <c r="G28" s="29" t="s">
        <v>363</v>
      </c>
      <c r="H28" s="29" t="s">
        <v>363</v>
      </c>
      <c r="I28" s="39" t="s">
        <v>363</v>
      </c>
    </row>
    <row r="29" spans="1:10" ht="15.75">
      <c r="I29" s="29" t="s">
        <v>1</v>
      </c>
    </row>
    <row r="30" spans="1:10" ht="15.75">
      <c r="I30" s="29" t="s">
        <v>1</v>
      </c>
    </row>
    <row r="31" spans="1:10" ht="15.75">
      <c r="I31" s="29" t="s">
        <v>1</v>
      </c>
    </row>
    <row r="32" spans="1:10" ht="15.75">
      <c r="A32" s="25"/>
      <c r="B32" s="25"/>
      <c r="C32" s="27" t="s">
        <v>311</v>
      </c>
      <c r="D32" s="25"/>
      <c r="I32" s="29" t="s">
        <v>1</v>
      </c>
    </row>
    <row r="33" spans="1:10" ht="15.75">
      <c r="I33" s="29" t="s">
        <v>1</v>
      </c>
    </row>
    <row r="34" spans="1:10" ht="15.75">
      <c r="A34" s="25"/>
      <c r="B34" s="25"/>
      <c r="C34" s="27" t="s">
        <v>118</v>
      </c>
      <c r="D34" s="25"/>
      <c r="I34" s="29" t="s">
        <v>1</v>
      </c>
    </row>
    <row r="35" spans="1:10" ht="15.75">
      <c r="A35" s="26">
        <v>142</v>
      </c>
      <c r="B35" s="25"/>
      <c r="C35" s="26" t="s">
        <v>312</v>
      </c>
      <c r="D35" s="26" t="s">
        <v>313</v>
      </c>
      <c r="E35">
        <v>33.200000000000003</v>
      </c>
      <c r="F35">
        <v>0</v>
      </c>
      <c r="G35">
        <v>0</v>
      </c>
      <c r="H35">
        <v>0</v>
      </c>
      <c r="I35" s="29">
        <f t="shared" si="0"/>
        <v>33.200000000000003</v>
      </c>
      <c r="J35" t="s">
        <v>336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I11" sqref="I11"/>
    </sheetView>
  </sheetViews>
  <sheetFormatPr defaultRowHeight="15"/>
  <cols>
    <col min="3" max="3" width="28.140625" bestFit="1" customWidth="1"/>
    <col min="4" max="4" width="23.28515625" bestFit="1" customWidth="1"/>
  </cols>
  <sheetData>
    <row r="2" spans="1:10">
      <c r="A2" t="s">
        <v>371</v>
      </c>
    </row>
    <row r="3" spans="1:10" ht="15.75">
      <c r="A3" s="29">
        <v>65</v>
      </c>
      <c r="B3" s="28"/>
      <c r="C3" s="29" t="s">
        <v>286</v>
      </c>
      <c r="D3" s="29" t="s">
        <v>287</v>
      </c>
      <c r="E3" s="29">
        <v>34.5</v>
      </c>
      <c r="F3" s="29" t="s">
        <v>364</v>
      </c>
      <c r="G3" s="29" t="s">
        <v>337</v>
      </c>
      <c r="H3" s="29" t="s">
        <v>337</v>
      </c>
      <c r="I3" s="34" t="s">
        <v>337</v>
      </c>
      <c r="J3" s="28"/>
    </row>
    <row r="4" spans="1:10" ht="15.75">
      <c r="A4" s="29">
        <v>66</v>
      </c>
      <c r="B4" s="28"/>
      <c r="C4" s="29" t="s">
        <v>288</v>
      </c>
      <c r="D4" s="29" t="s">
        <v>289</v>
      </c>
      <c r="E4" s="29">
        <v>34.700000000000003</v>
      </c>
      <c r="F4" s="29">
        <v>4</v>
      </c>
      <c r="G4" s="29">
        <v>0</v>
      </c>
      <c r="H4" s="29">
        <v>0</v>
      </c>
      <c r="I4" s="29">
        <f t="shared" ref="I4:I7" si="0">SUM(E4:H4)</f>
        <v>38.700000000000003</v>
      </c>
      <c r="J4" s="28" t="s">
        <v>355</v>
      </c>
    </row>
    <row r="5" spans="1:10" ht="15.75">
      <c r="A5" s="29">
        <v>67</v>
      </c>
      <c r="B5" s="28"/>
      <c r="C5" s="29" t="s">
        <v>290</v>
      </c>
      <c r="D5" s="29" t="s">
        <v>291</v>
      </c>
      <c r="E5" s="29" t="s">
        <v>363</v>
      </c>
      <c r="F5" s="29" t="s">
        <v>363</v>
      </c>
      <c r="G5" s="29" t="s">
        <v>363</v>
      </c>
      <c r="H5" s="29" t="s">
        <v>363</v>
      </c>
      <c r="I5" s="34" t="s">
        <v>337</v>
      </c>
      <c r="J5" s="28"/>
    </row>
    <row r="6" spans="1:10" ht="15.75">
      <c r="A6" s="29">
        <v>68</v>
      </c>
      <c r="B6" s="28"/>
      <c r="C6" s="29" t="s">
        <v>292</v>
      </c>
      <c r="D6" s="29" t="s">
        <v>293</v>
      </c>
      <c r="E6" s="29">
        <v>27.9</v>
      </c>
      <c r="F6" s="29">
        <v>0</v>
      </c>
      <c r="G6" s="29">
        <v>0</v>
      </c>
      <c r="H6" s="29">
        <v>0</v>
      </c>
      <c r="I6" s="29">
        <f t="shared" si="0"/>
        <v>27.9</v>
      </c>
      <c r="J6" s="28" t="s">
        <v>336</v>
      </c>
    </row>
    <row r="7" spans="1:10" ht="15.75">
      <c r="A7" s="29">
        <v>69</v>
      </c>
      <c r="B7" s="28"/>
      <c r="C7" s="29" t="s">
        <v>294</v>
      </c>
      <c r="D7" s="29" t="s">
        <v>295</v>
      </c>
      <c r="E7" s="29">
        <v>42.6</v>
      </c>
      <c r="F7" s="29">
        <v>4</v>
      </c>
      <c r="G7" s="29">
        <v>0</v>
      </c>
      <c r="H7" s="29">
        <v>1.2</v>
      </c>
      <c r="I7" s="29">
        <f t="shared" si="0"/>
        <v>47.800000000000004</v>
      </c>
      <c r="J7" s="28" t="s">
        <v>354</v>
      </c>
    </row>
    <row r="8" spans="1:10" ht="15.75">
      <c r="A8" s="29">
        <v>70</v>
      </c>
      <c r="B8" s="29" t="s">
        <v>1</v>
      </c>
      <c r="C8" s="29" t="s">
        <v>296</v>
      </c>
      <c r="D8" s="29" t="s">
        <v>297</v>
      </c>
      <c r="E8" s="29">
        <v>34.700000000000003</v>
      </c>
      <c r="F8" s="29">
        <v>8</v>
      </c>
      <c r="G8" s="29">
        <v>20</v>
      </c>
      <c r="H8" s="29">
        <v>13.2</v>
      </c>
      <c r="I8" s="29">
        <f>SUM(E8:H8)</f>
        <v>75.900000000000006</v>
      </c>
      <c r="J8" s="28" t="s">
        <v>356</v>
      </c>
    </row>
    <row r="9" spans="1:10">
      <c r="A9" t="s">
        <v>373</v>
      </c>
    </row>
    <row r="10" spans="1:10" s="28" customFormat="1" ht="15.75">
      <c r="A10" s="29">
        <v>139</v>
      </c>
      <c r="C10" s="29" t="s">
        <v>305</v>
      </c>
      <c r="D10" s="29" t="s">
        <v>306</v>
      </c>
      <c r="E10" s="28">
        <v>29.2</v>
      </c>
      <c r="F10" s="28">
        <v>0</v>
      </c>
      <c r="G10" s="28">
        <v>40</v>
      </c>
      <c r="H10" s="28">
        <v>69.599999999999994</v>
      </c>
      <c r="I10" s="29">
        <f t="shared" ref="I10:I11" si="1">SUM(E10:H10)</f>
        <v>138.80000000000001</v>
      </c>
      <c r="J10" t="s">
        <v>355</v>
      </c>
    </row>
    <row r="11" spans="1:10" ht="15.75">
      <c r="A11" s="29">
        <v>140</v>
      </c>
      <c r="B11" s="28"/>
      <c r="C11" s="29" t="s">
        <v>307</v>
      </c>
      <c r="D11" s="29" t="s">
        <v>308</v>
      </c>
      <c r="E11" s="28">
        <v>35.299999999999997</v>
      </c>
      <c r="F11" s="28">
        <v>8</v>
      </c>
      <c r="G11" s="29">
        <v>0</v>
      </c>
      <c r="H11" s="28">
        <v>0</v>
      </c>
      <c r="I11" s="29">
        <f t="shared" si="1"/>
        <v>43.3</v>
      </c>
      <c r="J11" t="s">
        <v>336</v>
      </c>
    </row>
    <row r="12" spans="1:10" ht="15.75">
      <c r="A12" s="29">
        <v>141</v>
      </c>
      <c r="B12" s="28"/>
      <c r="C12" s="29" t="s">
        <v>309</v>
      </c>
      <c r="D12" s="29" t="s">
        <v>310</v>
      </c>
      <c r="E12" s="28" t="s">
        <v>363</v>
      </c>
      <c r="F12" s="29" t="s">
        <v>363</v>
      </c>
      <c r="G12" s="29" t="s">
        <v>363</v>
      </c>
      <c r="H12" s="29" t="s">
        <v>363</v>
      </c>
      <c r="I12" s="34" t="s">
        <v>337</v>
      </c>
    </row>
    <row r="13" spans="1:10">
      <c r="A13" t="s">
        <v>372</v>
      </c>
    </row>
    <row r="14" spans="1:10" ht="15.75">
      <c r="A14" s="29">
        <v>71</v>
      </c>
      <c r="B14" s="28"/>
      <c r="C14" s="29" t="s">
        <v>300</v>
      </c>
      <c r="D14" s="29" t="s">
        <v>301</v>
      </c>
      <c r="E14" s="28">
        <v>35.799999999999997</v>
      </c>
      <c r="F14" s="28">
        <v>12</v>
      </c>
      <c r="G14" s="28" t="s">
        <v>337</v>
      </c>
      <c r="H14" s="28" t="s">
        <v>337</v>
      </c>
      <c r="I14" s="34" t="s">
        <v>337</v>
      </c>
      <c r="J14" s="28"/>
    </row>
    <row r="15" spans="1:10" ht="15.75">
      <c r="A15" s="29">
        <v>72</v>
      </c>
      <c r="B15" s="28"/>
      <c r="C15" s="29" t="s">
        <v>302</v>
      </c>
      <c r="D15" s="29" t="s">
        <v>301</v>
      </c>
      <c r="E15" s="28">
        <v>39.5</v>
      </c>
      <c r="F15" s="28" t="s">
        <v>337</v>
      </c>
      <c r="G15" s="28" t="s">
        <v>337</v>
      </c>
      <c r="H15" s="28" t="s">
        <v>337</v>
      </c>
      <c r="I15" s="34" t="s">
        <v>337</v>
      </c>
    </row>
    <row r="16" spans="1:10">
      <c r="A16" t="s">
        <v>374</v>
      </c>
    </row>
    <row r="17" spans="1:10" ht="15.75">
      <c r="A17" s="29">
        <v>142</v>
      </c>
      <c r="B17" s="28"/>
      <c r="C17" s="29" t="s">
        <v>312</v>
      </c>
      <c r="D17" s="29" t="s">
        <v>313</v>
      </c>
      <c r="E17" s="28">
        <v>33.200000000000003</v>
      </c>
      <c r="F17" s="28">
        <v>0</v>
      </c>
      <c r="G17" s="28">
        <v>0</v>
      </c>
      <c r="H17" s="28">
        <v>0</v>
      </c>
      <c r="I17" s="29">
        <f t="shared" ref="I17" si="2">SUM(E17:H17)</f>
        <v>33.200000000000003</v>
      </c>
      <c r="J17" s="28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pane ySplit="3" topLeftCell="A5" activePane="bottomLeft" state="frozen"/>
      <selection pane="bottomLeft" activeCell="H24" sqref="H24"/>
    </sheetView>
  </sheetViews>
  <sheetFormatPr defaultRowHeight="15"/>
  <cols>
    <col min="3" max="3" width="31" bestFit="1" customWidth="1"/>
    <col min="4" max="4" width="20" bestFit="1" customWidth="1"/>
    <col min="11" max="11" width="11.42578125" bestFit="1" customWidth="1"/>
    <col min="12" max="12" width="11.7109375" bestFit="1" customWidth="1"/>
  </cols>
  <sheetData>
    <row r="1" spans="1:13" ht="15.75">
      <c r="A1" s="28"/>
      <c r="B1" s="28"/>
      <c r="C1" s="30" t="s">
        <v>314</v>
      </c>
      <c r="D1" s="29"/>
      <c r="E1" s="29"/>
      <c r="F1" s="29"/>
      <c r="G1" s="28"/>
      <c r="H1" s="28"/>
      <c r="I1" s="28"/>
    </row>
    <row r="2" spans="1:13" ht="15.75">
      <c r="A2" s="28"/>
      <c r="B2" s="28"/>
      <c r="C2" s="30"/>
      <c r="D2" s="29"/>
      <c r="E2" s="29" t="s">
        <v>1</v>
      </c>
      <c r="F2" s="29" t="s">
        <v>1</v>
      </c>
      <c r="G2" s="28" t="s">
        <v>1</v>
      </c>
      <c r="H2" s="29"/>
      <c r="I2" s="29" t="s">
        <v>1</v>
      </c>
    </row>
    <row r="3" spans="1:13" ht="15.75">
      <c r="A3" s="28"/>
      <c r="B3" s="28"/>
      <c r="C3" s="30"/>
      <c r="D3" s="29"/>
      <c r="E3" s="29" t="s">
        <v>4</v>
      </c>
      <c r="F3" s="29" t="s">
        <v>5</v>
      </c>
      <c r="G3" s="29" t="s">
        <v>334</v>
      </c>
      <c r="H3" s="29" t="s">
        <v>335</v>
      </c>
      <c r="I3" s="29" t="s">
        <v>6</v>
      </c>
      <c r="J3" s="29" t="s">
        <v>7</v>
      </c>
      <c r="K3" s="29" t="s">
        <v>56</v>
      </c>
      <c r="L3" s="29" t="s">
        <v>57</v>
      </c>
      <c r="M3" s="29"/>
    </row>
    <row r="4" spans="1:13" ht="15.75">
      <c r="A4" s="28"/>
      <c r="B4" s="28"/>
      <c r="C4" s="30" t="s">
        <v>3</v>
      </c>
      <c r="D4" s="29"/>
      <c r="E4" s="29" t="s">
        <v>1</v>
      </c>
      <c r="F4" s="29" t="s">
        <v>1</v>
      </c>
      <c r="G4" s="28" t="s">
        <v>1</v>
      </c>
      <c r="H4" s="29" t="s">
        <v>1</v>
      </c>
      <c r="I4" s="28" t="s">
        <v>1</v>
      </c>
    </row>
    <row r="5" spans="1:13" ht="15.75">
      <c r="A5" s="28">
        <v>73</v>
      </c>
      <c r="B5" s="28"/>
      <c r="C5" s="29" t="s">
        <v>315</v>
      </c>
      <c r="D5" s="29" t="s">
        <v>316</v>
      </c>
      <c r="E5" s="29">
        <v>43.3</v>
      </c>
      <c r="F5" s="29" t="s">
        <v>370</v>
      </c>
      <c r="G5" s="29" t="s">
        <v>337</v>
      </c>
      <c r="H5" s="29" t="s">
        <v>337</v>
      </c>
      <c r="I5" s="28" t="s">
        <v>337</v>
      </c>
    </row>
    <row r="6" spans="1:13" ht="15.75">
      <c r="A6" s="28">
        <v>74</v>
      </c>
      <c r="B6" s="28"/>
      <c r="C6" s="29" t="s">
        <v>317</v>
      </c>
      <c r="D6" s="29" t="s">
        <v>188</v>
      </c>
      <c r="E6" s="29">
        <v>35.700000000000003</v>
      </c>
      <c r="F6" s="29">
        <v>8</v>
      </c>
      <c r="G6" s="28">
        <v>0</v>
      </c>
      <c r="H6" s="29">
        <v>0</v>
      </c>
      <c r="I6" s="28">
        <f t="shared" ref="I6:I22" si="0">SUM(E6:H6)</f>
        <v>43.7</v>
      </c>
      <c r="J6" t="s">
        <v>336</v>
      </c>
    </row>
    <row r="7" spans="1:13" ht="15.75">
      <c r="A7" s="28">
        <v>75</v>
      </c>
      <c r="B7" s="28"/>
      <c r="C7" s="29" t="s">
        <v>318</v>
      </c>
      <c r="D7" s="29" t="s">
        <v>319</v>
      </c>
      <c r="E7" s="29">
        <v>36.5</v>
      </c>
      <c r="F7" s="29">
        <v>4</v>
      </c>
      <c r="G7" s="28">
        <v>0</v>
      </c>
      <c r="H7" s="28">
        <v>16</v>
      </c>
      <c r="I7" s="28">
        <f t="shared" si="0"/>
        <v>56.5</v>
      </c>
      <c r="J7" t="s">
        <v>354</v>
      </c>
    </row>
    <row r="8" spans="1:13" ht="16.5" thickBot="1">
      <c r="A8" s="28">
        <v>76</v>
      </c>
      <c r="B8" s="28"/>
      <c r="C8" s="29" t="s">
        <v>320</v>
      </c>
      <c r="D8" s="29" t="s">
        <v>321</v>
      </c>
      <c r="E8" s="29">
        <v>28.7</v>
      </c>
      <c r="F8" s="29">
        <v>8</v>
      </c>
      <c r="G8" s="28">
        <v>0</v>
      </c>
      <c r="H8" s="29">
        <v>19.600000000000001</v>
      </c>
      <c r="I8" s="28">
        <f t="shared" si="0"/>
        <v>56.300000000000004</v>
      </c>
      <c r="J8" t="s">
        <v>355</v>
      </c>
    </row>
    <row r="9" spans="1:13" ht="16.5" thickBot="1">
      <c r="A9" s="28"/>
      <c r="B9" s="28"/>
      <c r="C9" s="29"/>
      <c r="D9" s="29"/>
      <c r="E9" s="29"/>
      <c r="F9" s="29"/>
      <c r="G9" s="28"/>
      <c r="H9" s="28"/>
      <c r="I9" s="28" t="s">
        <v>1</v>
      </c>
      <c r="K9" s="32"/>
      <c r="L9" s="33" t="s">
        <v>336</v>
      </c>
    </row>
    <row r="10" spans="1:13" ht="15.75">
      <c r="A10" s="28"/>
      <c r="B10" s="28"/>
      <c r="C10" s="30" t="s">
        <v>322</v>
      </c>
      <c r="D10" s="29"/>
      <c r="E10" s="29"/>
      <c r="F10" s="29"/>
      <c r="G10" s="28"/>
      <c r="H10" s="28"/>
      <c r="I10" s="28" t="s">
        <v>1</v>
      </c>
    </row>
    <row r="11" spans="1:13" ht="15.75">
      <c r="A11" s="28"/>
      <c r="B11" s="28"/>
      <c r="C11" s="30"/>
      <c r="D11" s="29"/>
      <c r="E11" s="29"/>
      <c r="F11" s="29"/>
      <c r="G11" s="28"/>
      <c r="H11" s="28"/>
      <c r="I11" s="28" t="s">
        <v>1</v>
      </c>
    </row>
    <row r="12" spans="1:13" ht="15.75">
      <c r="A12" s="28"/>
      <c r="B12" s="28"/>
      <c r="C12" s="30" t="s">
        <v>113</v>
      </c>
      <c r="D12" s="29"/>
      <c r="E12" s="29"/>
      <c r="F12" s="29"/>
      <c r="G12" s="28"/>
      <c r="H12" s="28"/>
      <c r="I12" s="28" t="s">
        <v>1</v>
      </c>
    </row>
    <row r="13" spans="1:13" ht="16.5" thickBot="1">
      <c r="A13" s="28">
        <v>135</v>
      </c>
      <c r="B13" s="28"/>
      <c r="C13" s="29" t="s">
        <v>323</v>
      </c>
      <c r="D13" s="29" t="s">
        <v>324</v>
      </c>
      <c r="E13" s="29">
        <v>32.6</v>
      </c>
      <c r="F13" s="29">
        <v>8</v>
      </c>
      <c r="G13" s="28">
        <v>0</v>
      </c>
      <c r="H13" s="29">
        <v>1.2</v>
      </c>
      <c r="I13" s="28">
        <f t="shared" si="0"/>
        <v>41.800000000000004</v>
      </c>
      <c r="J13" t="s">
        <v>354</v>
      </c>
    </row>
    <row r="14" spans="1:13" ht="16.5" thickBot="1">
      <c r="A14" s="28"/>
      <c r="B14" s="28"/>
      <c r="C14" s="29"/>
      <c r="D14" s="29"/>
      <c r="E14" s="29"/>
      <c r="F14" s="29"/>
      <c r="G14" s="28"/>
      <c r="H14" s="28"/>
      <c r="I14" s="28" t="s">
        <v>1</v>
      </c>
      <c r="K14" s="32" t="s">
        <v>377</v>
      </c>
      <c r="L14" s="33" t="s">
        <v>1</v>
      </c>
    </row>
    <row r="15" spans="1:13" ht="15.75">
      <c r="A15" s="28"/>
      <c r="B15" s="28"/>
      <c r="C15" s="30" t="s">
        <v>325</v>
      </c>
      <c r="D15" s="29"/>
      <c r="E15" s="28"/>
      <c r="F15" s="28"/>
      <c r="G15" s="28"/>
      <c r="H15" s="28"/>
      <c r="I15" s="28" t="s">
        <v>1</v>
      </c>
    </row>
    <row r="16" spans="1:13" ht="16.5" thickBot="1">
      <c r="A16" s="28">
        <v>136</v>
      </c>
      <c r="B16" s="28"/>
      <c r="C16" s="29" t="s">
        <v>326</v>
      </c>
      <c r="D16" s="28" t="s">
        <v>327</v>
      </c>
      <c r="E16" s="28">
        <v>29.6</v>
      </c>
      <c r="F16" s="28">
        <v>0</v>
      </c>
      <c r="G16" s="28">
        <v>0</v>
      </c>
      <c r="H16" s="28">
        <v>11.2</v>
      </c>
      <c r="I16" s="28">
        <f t="shared" si="0"/>
        <v>40.799999999999997</v>
      </c>
      <c r="J16" t="s">
        <v>355</v>
      </c>
    </row>
    <row r="17" spans="1:12" ht="15.75" thickBot="1">
      <c r="A17" s="28"/>
      <c r="B17" s="28"/>
      <c r="C17" s="28"/>
      <c r="D17" s="28"/>
      <c r="I17" s="28" t="s">
        <v>1</v>
      </c>
      <c r="K17" s="32" t="s">
        <v>1</v>
      </c>
      <c r="L17" s="33" t="s">
        <v>1</v>
      </c>
    </row>
    <row r="18" spans="1:12">
      <c r="A18" s="28"/>
      <c r="B18" s="28"/>
      <c r="C18" s="31" t="s">
        <v>59</v>
      </c>
      <c r="D18" s="28"/>
      <c r="I18" s="28" t="s">
        <v>1</v>
      </c>
    </row>
    <row r="19" spans="1:12" ht="15.75" thickBot="1">
      <c r="A19" s="28">
        <v>137</v>
      </c>
      <c r="B19" s="28"/>
      <c r="C19" s="28" t="s">
        <v>328</v>
      </c>
      <c r="D19" s="28" t="s">
        <v>329</v>
      </c>
      <c r="E19">
        <v>28</v>
      </c>
      <c r="F19">
        <v>0</v>
      </c>
      <c r="G19">
        <v>0</v>
      </c>
      <c r="H19">
        <v>0.8</v>
      </c>
      <c r="I19" s="28">
        <f t="shared" si="0"/>
        <v>28.8</v>
      </c>
      <c r="J19" t="s">
        <v>336</v>
      </c>
    </row>
    <row r="20" spans="1:12" ht="15.75" thickBot="1">
      <c r="A20" s="28"/>
      <c r="B20" s="28"/>
      <c r="C20" s="28"/>
      <c r="D20" s="28"/>
      <c r="I20" s="28" t="s">
        <v>1</v>
      </c>
      <c r="K20" s="32" t="s">
        <v>1</v>
      </c>
      <c r="L20" s="33" t="s">
        <v>1</v>
      </c>
    </row>
    <row r="21" spans="1:12" ht="15.75" thickBot="1">
      <c r="A21" s="28"/>
      <c r="B21" s="28"/>
      <c r="C21" s="31" t="s">
        <v>330</v>
      </c>
      <c r="D21" s="28"/>
      <c r="I21" s="28" t="s">
        <v>1</v>
      </c>
    </row>
    <row r="22" spans="1:12" ht="15.75" thickBot="1">
      <c r="A22" s="28">
        <v>138</v>
      </c>
      <c r="B22" s="28"/>
      <c r="C22" s="28" t="s">
        <v>331</v>
      </c>
      <c r="D22" s="28" t="s">
        <v>332</v>
      </c>
      <c r="E22">
        <v>35.4</v>
      </c>
      <c r="F22">
        <v>0</v>
      </c>
      <c r="G22">
        <v>0</v>
      </c>
      <c r="H22">
        <v>8</v>
      </c>
      <c r="I22" s="28">
        <f t="shared" si="0"/>
        <v>43.4</v>
      </c>
      <c r="J22" t="s">
        <v>356</v>
      </c>
      <c r="K22" s="32" t="s">
        <v>1</v>
      </c>
      <c r="L22" s="33" t="s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A7" workbookViewId="0">
      <selection activeCell="E25" sqref="E25"/>
    </sheetView>
  </sheetViews>
  <sheetFormatPr defaultRowHeight="15"/>
  <cols>
    <col min="3" max="3" width="23.7109375" bestFit="1" customWidth="1"/>
    <col min="4" max="4" width="21.5703125" bestFit="1" customWidth="1"/>
    <col min="5" max="5" width="4.85546875" customWidth="1"/>
  </cols>
  <sheetData>
    <row r="1" spans="1:7">
      <c r="A1" t="s">
        <v>338</v>
      </c>
    </row>
    <row r="2" spans="1:7" s="28" customFormat="1"/>
    <row r="3" spans="1:7" ht="15.75">
      <c r="A3" t="s">
        <v>341</v>
      </c>
      <c r="B3" t="s">
        <v>339</v>
      </c>
      <c r="F3" s="29" t="s">
        <v>6</v>
      </c>
      <c r="G3" s="29" t="s">
        <v>7</v>
      </c>
    </row>
    <row r="4" spans="1:7" ht="15.75">
      <c r="A4" s="28">
        <v>11</v>
      </c>
      <c r="B4" s="28"/>
      <c r="C4" s="29" t="s">
        <v>54</v>
      </c>
      <c r="D4" s="29" t="s">
        <v>55</v>
      </c>
      <c r="E4" s="29">
        <v>1</v>
      </c>
      <c r="F4" s="29">
        <f>'Class 1 &amp; 2 80 Area 13 '!J20</f>
        <v>24.8</v>
      </c>
      <c r="G4" t="s">
        <v>336</v>
      </c>
    </row>
    <row r="5" spans="1:7" ht="15.75">
      <c r="A5" s="28">
        <v>3</v>
      </c>
      <c r="B5" s="28"/>
      <c r="C5" s="29" t="s">
        <v>10</v>
      </c>
      <c r="D5" s="29" t="s">
        <v>14</v>
      </c>
      <c r="E5" s="29">
        <v>1</v>
      </c>
      <c r="F5" s="29">
        <f>'Class 1 &amp; 2 80 Area 13 '!J6</f>
        <v>30.5</v>
      </c>
      <c r="G5" t="s">
        <v>355</v>
      </c>
    </row>
    <row r="6" spans="1:7" ht="15.75">
      <c r="A6" s="28">
        <v>13</v>
      </c>
      <c r="B6" s="28"/>
      <c r="C6" s="29" t="s">
        <v>35</v>
      </c>
      <c r="D6" s="24" t="s">
        <v>38</v>
      </c>
      <c r="E6" s="29">
        <v>1</v>
      </c>
      <c r="F6" s="29">
        <f>'Class 1 &amp; 2 80 Area 13 '!J22</f>
        <v>38</v>
      </c>
      <c r="G6" t="s">
        <v>354</v>
      </c>
    </row>
    <row r="7" spans="1:7" ht="15.75">
      <c r="A7" s="28">
        <v>9</v>
      </c>
      <c r="B7" s="28"/>
      <c r="C7" s="29" t="s">
        <v>32</v>
      </c>
      <c r="D7" s="29" t="s">
        <v>33</v>
      </c>
      <c r="E7" s="29">
        <v>1</v>
      </c>
      <c r="F7" s="29">
        <f>'Class 1 &amp; 2 80 Area 13 '!J16</f>
        <v>40.699999999999996</v>
      </c>
      <c r="G7" t="s">
        <v>356</v>
      </c>
    </row>
    <row r="8" spans="1:7" ht="15.75">
      <c r="A8" s="28">
        <v>5</v>
      </c>
      <c r="B8" s="28"/>
      <c r="C8" s="29" t="s">
        <v>16</v>
      </c>
      <c r="D8" s="29" t="s">
        <v>20</v>
      </c>
      <c r="E8" s="29">
        <v>1</v>
      </c>
      <c r="F8" s="29">
        <f>'Class 1 &amp; 2 80 Area 13 '!J10</f>
        <v>40.950000000000003</v>
      </c>
      <c r="G8" t="s">
        <v>357</v>
      </c>
    </row>
    <row r="9" spans="1:7" ht="15.75">
      <c r="A9" s="28">
        <v>1</v>
      </c>
      <c r="B9" s="28"/>
      <c r="C9" s="29" t="s">
        <v>8</v>
      </c>
      <c r="D9" s="29" t="s">
        <v>12</v>
      </c>
      <c r="E9" s="29">
        <v>1</v>
      </c>
      <c r="F9" s="29">
        <f>'Class 1 &amp; 2 80 Area 13 '!J4</f>
        <v>50.8</v>
      </c>
    </row>
    <row r="10" spans="1:7" ht="15.75">
      <c r="A10" s="28">
        <v>7</v>
      </c>
      <c r="B10" s="28"/>
      <c r="C10" s="29" t="s">
        <v>18</v>
      </c>
      <c r="D10" s="29" t="s">
        <v>22</v>
      </c>
      <c r="E10" s="29">
        <v>1</v>
      </c>
      <c r="F10" s="29">
        <f>'Class 1 &amp; 2 80 Area 13 '!J12</f>
        <v>45.9</v>
      </c>
      <c r="G10" t="s">
        <v>358</v>
      </c>
    </row>
    <row r="11" spans="1:7" ht="15.75">
      <c r="A11" s="28"/>
      <c r="B11" s="28"/>
      <c r="C11" s="29"/>
      <c r="D11" s="29"/>
      <c r="E11" s="29"/>
      <c r="F11" s="29"/>
    </row>
    <row r="12" spans="1:7">
      <c r="A12" t="s">
        <v>341</v>
      </c>
      <c r="B12" t="s">
        <v>340</v>
      </c>
    </row>
    <row r="13" spans="1:7" s="28" customFormat="1" ht="15.75">
      <c r="A13" s="28">
        <v>4</v>
      </c>
      <c r="C13" s="29" t="s">
        <v>11</v>
      </c>
      <c r="D13" s="29" t="s">
        <v>15</v>
      </c>
      <c r="E13" s="29">
        <v>2</v>
      </c>
      <c r="F13" s="29">
        <f>'Class 1 &amp; 2 80 Area 13 '!J7</f>
        <v>30.8</v>
      </c>
      <c r="G13" s="28" t="s">
        <v>359</v>
      </c>
    </row>
    <row r="14" spans="1:7" s="28" customFormat="1" ht="15.75">
      <c r="A14" s="28">
        <v>6</v>
      </c>
      <c r="C14" s="29" t="s">
        <v>17</v>
      </c>
      <c r="D14" s="29" t="s">
        <v>21</v>
      </c>
      <c r="E14" s="29">
        <v>2</v>
      </c>
      <c r="F14" s="29">
        <f>'Class 1 &amp; 2 80 Area 13 '!J11</f>
        <v>33.75</v>
      </c>
      <c r="G14" s="28" t="s">
        <v>355</v>
      </c>
    </row>
    <row r="15" spans="1:7" s="28" customFormat="1" ht="15.75">
      <c r="A15" s="28">
        <v>2</v>
      </c>
      <c r="C15" s="29" t="s">
        <v>9</v>
      </c>
      <c r="D15" s="29" t="s">
        <v>13</v>
      </c>
      <c r="E15" s="29">
        <v>2</v>
      </c>
      <c r="F15" s="29">
        <f>'Class 1 &amp; 2 80 Area 13 '!J5</f>
        <v>35</v>
      </c>
      <c r="G15" s="28" t="s">
        <v>354</v>
      </c>
    </row>
    <row r="16" spans="1:7" s="28" customFormat="1" ht="15.75">
      <c r="A16" s="28">
        <v>12</v>
      </c>
      <c r="C16" s="29" t="s">
        <v>34</v>
      </c>
      <c r="D16" s="29" t="s">
        <v>37</v>
      </c>
      <c r="E16" s="29">
        <v>2</v>
      </c>
      <c r="F16" s="29">
        <f>'Class 1 &amp; 2 80 Area 13 '!J21</f>
        <v>35.9</v>
      </c>
      <c r="G16" s="28" t="s">
        <v>356</v>
      </c>
    </row>
    <row r="17" spans="1:7" s="28" customFormat="1" ht="15.75">
      <c r="A17" s="28">
        <v>14</v>
      </c>
      <c r="C17" s="29" t="s">
        <v>36</v>
      </c>
      <c r="D17" s="29" t="s">
        <v>39</v>
      </c>
      <c r="E17" s="29">
        <v>2</v>
      </c>
      <c r="F17" s="29" t="e">
        <f>'Class 1 &amp; 2 80 Area 13 '!#REF!</f>
        <v>#REF!</v>
      </c>
      <c r="G17" s="28" t="s">
        <v>357</v>
      </c>
    </row>
    <row r="18" spans="1:7" s="28" customFormat="1" ht="15.75">
      <c r="A18" s="28">
        <v>8</v>
      </c>
      <c r="C18" s="29" t="s">
        <v>19</v>
      </c>
      <c r="D18" s="29" t="s">
        <v>50</v>
      </c>
      <c r="E18" s="29">
        <v>2</v>
      </c>
      <c r="F18" s="29">
        <f>'Class 1 &amp; 2 80 Area 13 '!J13</f>
        <v>52.35</v>
      </c>
      <c r="G18" s="28" t="s">
        <v>358</v>
      </c>
    </row>
    <row r="20" spans="1:7">
      <c r="A20" t="s">
        <v>342</v>
      </c>
      <c r="B20" t="s">
        <v>339</v>
      </c>
    </row>
    <row r="21" spans="1:7" ht="15.75">
      <c r="A21" s="28">
        <v>15</v>
      </c>
      <c r="B21" s="28"/>
      <c r="C21" s="29" t="s">
        <v>42</v>
      </c>
      <c r="D21" s="29" t="s">
        <v>45</v>
      </c>
      <c r="E21" s="29">
        <v>1</v>
      </c>
      <c r="F21" s="29">
        <f>'Class 1 &amp; 2 80 Area 13 '!J27</f>
        <v>41.7</v>
      </c>
      <c r="G21" t="s">
        <v>336</v>
      </c>
    </row>
    <row r="22" spans="1:7" ht="15.75">
      <c r="A22" s="28">
        <v>17</v>
      </c>
      <c r="B22" s="28"/>
      <c r="C22" s="29" t="s">
        <v>44</v>
      </c>
      <c r="D22" s="29" t="s">
        <v>47</v>
      </c>
      <c r="E22" s="29">
        <v>1</v>
      </c>
      <c r="F22" s="29">
        <f>'Class 1 &amp; 2 80 Area 13 '!J29</f>
        <v>51.3</v>
      </c>
      <c r="G22" t="s">
        <v>356</v>
      </c>
    </row>
    <row r="23" spans="1:7" ht="15.75">
      <c r="A23" s="28">
        <v>19</v>
      </c>
      <c r="B23" s="28" t="s">
        <v>1</v>
      </c>
      <c r="C23" s="29" t="s">
        <v>25</v>
      </c>
      <c r="D23" s="29" t="s">
        <v>29</v>
      </c>
      <c r="E23" s="29">
        <v>1</v>
      </c>
      <c r="F23" s="29">
        <f>'Class 1 &amp; 2 80 Area 13 '!J33</f>
        <v>45.099999999999994</v>
      </c>
      <c r="G23" s="29" t="s">
        <v>354</v>
      </c>
    </row>
    <row r="24" spans="1:7" ht="15.75">
      <c r="A24" s="28">
        <v>21</v>
      </c>
      <c r="B24" s="28"/>
      <c r="C24" s="29" t="s">
        <v>26</v>
      </c>
      <c r="D24" s="29" t="s">
        <v>30</v>
      </c>
      <c r="E24" s="29">
        <v>1</v>
      </c>
      <c r="F24" s="29">
        <f>'Class 1 &amp; 2 80 Area 13 '!J35</f>
        <v>43.8</v>
      </c>
      <c r="G24" t="s">
        <v>355</v>
      </c>
    </row>
    <row r="27" spans="1:7">
      <c r="A27" t="s">
        <v>342</v>
      </c>
      <c r="B27" t="s">
        <v>340</v>
      </c>
    </row>
    <row r="28" spans="1:7" ht="15.75">
      <c r="A28" s="28">
        <v>16</v>
      </c>
      <c r="B28" s="28"/>
      <c r="C28" s="29" t="s">
        <v>43</v>
      </c>
      <c r="D28" s="29" t="s">
        <v>46</v>
      </c>
      <c r="E28" s="29">
        <v>2</v>
      </c>
      <c r="F28" s="29">
        <f>'Class 1 &amp; 2 80 Area 13 '!J28</f>
        <v>33.200000000000003</v>
      </c>
      <c r="G28" t="s">
        <v>336</v>
      </c>
    </row>
    <row r="29" spans="1:7" ht="15.75">
      <c r="A29" s="28">
        <v>18</v>
      </c>
      <c r="B29" s="28"/>
      <c r="C29" s="29" t="s">
        <v>52</v>
      </c>
      <c r="D29" s="29" t="s">
        <v>53</v>
      </c>
      <c r="E29" s="29">
        <v>2</v>
      </c>
      <c r="F29" s="29" t="str">
        <f>'Class 1 &amp; 2 80 Area 13 '!J30</f>
        <v>E</v>
      </c>
      <c r="G29" t="s">
        <v>337</v>
      </c>
    </row>
    <row r="30" spans="1:7" ht="15.75">
      <c r="A30" s="28">
        <v>20</v>
      </c>
      <c r="B30" s="28"/>
      <c r="C30" s="29" t="s">
        <v>24</v>
      </c>
      <c r="D30" s="29" t="s">
        <v>28</v>
      </c>
      <c r="E30" s="29">
        <v>2</v>
      </c>
      <c r="F30" s="29">
        <f>'Class 1 &amp; 2 80 Area 13 '!J34</f>
        <v>33.299999999999997</v>
      </c>
      <c r="G30" t="s">
        <v>355</v>
      </c>
    </row>
    <row r="31" spans="1:7" ht="15.75">
      <c r="A31" s="28">
        <v>22</v>
      </c>
      <c r="B31" s="28"/>
      <c r="C31" s="29" t="s">
        <v>27</v>
      </c>
      <c r="D31" s="29" t="s">
        <v>51</v>
      </c>
      <c r="E31" s="29">
        <v>2</v>
      </c>
      <c r="F31" s="29">
        <f>'Class 1 &amp; 2 80 Area 13 '!J36</f>
        <v>37.35</v>
      </c>
      <c r="G31" t="s">
        <v>354</v>
      </c>
    </row>
  </sheetData>
  <sortState ref="A13:F18">
    <sortCondition ref="F13:F1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pane ySplit="2" topLeftCell="A35" activePane="bottomLeft" state="frozen"/>
      <selection pane="bottomLeft" activeCell="K52" sqref="K52"/>
    </sheetView>
  </sheetViews>
  <sheetFormatPr defaultRowHeight="15"/>
  <cols>
    <col min="2" max="2" width="34.42578125" bestFit="1" customWidth="1"/>
    <col min="3" max="3" width="27.7109375" bestFit="1" customWidth="1"/>
    <col min="8" max="8" width="9.140625" style="28"/>
    <col min="11" max="11" width="11.42578125" bestFit="1" customWidth="1"/>
  </cols>
  <sheetData>
    <row r="1" spans="1:13" ht="15.75">
      <c r="A1" s="6"/>
      <c r="B1" s="7" t="s">
        <v>58</v>
      </c>
      <c r="C1" s="6"/>
      <c r="D1" s="6"/>
      <c r="E1" s="6"/>
      <c r="F1" s="6"/>
      <c r="G1" s="6"/>
      <c r="H1" s="29"/>
      <c r="I1" s="6"/>
      <c r="J1" s="5"/>
      <c r="K1" s="5"/>
    </row>
    <row r="2" spans="1:13" ht="15.75">
      <c r="A2" s="6"/>
      <c r="B2" s="6"/>
      <c r="C2" s="6"/>
      <c r="D2" s="6" t="s">
        <v>0</v>
      </c>
      <c r="E2" s="16" t="s">
        <v>4</v>
      </c>
      <c r="F2" s="16" t="s">
        <v>5</v>
      </c>
      <c r="G2" s="16" t="s">
        <v>334</v>
      </c>
      <c r="H2" s="29" t="s">
        <v>335</v>
      </c>
      <c r="I2" s="16" t="s">
        <v>6</v>
      </c>
      <c r="J2" s="16" t="s">
        <v>7</v>
      </c>
      <c r="K2" s="16" t="s">
        <v>56</v>
      </c>
      <c r="L2" s="16" t="s">
        <v>57</v>
      </c>
      <c r="M2" s="16"/>
    </row>
    <row r="3" spans="1:13" ht="15.75">
      <c r="A3" s="6" t="s">
        <v>1</v>
      </c>
      <c r="B3" s="7" t="s">
        <v>59</v>
      </c>
      <c r="C3" s="6" t="s">
        <v>1</v>
      </c>
      <c r="D3" s="6"/>
      <c r="E3" s="6"/>
      <c r="F3" s="6"/>
      <c r="G3" s="6"/>
      <c r="H3" s="29"/>
      <c r="I3" s="6"/>
      <c r="J3" s="5"/>
      <c r="K3" s="5"/>
    </row>
    <row r="4" spans="1:13" ht="15.75">
      <c r="A4" s="6">
        <v>77</v>
      </c>
      <c r="B4" s="6" t="s">
        <v>60</v>
      </c>
      <c r="C4" s="6" t="s">
        <v>61</v>
      </c>
      <c r="D4" s="6">
        <v>3</v>
      </c>
      <c r="E4" s="6">
        <v>29.5</v>
      </c>
      <c r="F4" s="6">
        <v>0</v>
      </c>
      <c r="G4" s="6">
        <v>20</v>
      </c>
      <c r="H4" s="29">
        <v>6.8</v>
      </c>
      <c r="I4" s="6">
        <f>SUM(E4:H4)</f>
        <v>56.3</v>
      </c>
      <c r="J4" s="5"/>
      <c r="K4" s="5"/>
    </row>
    <row r="5" spans="1:13" ht="16.5" thickBot="1">
      <c r="A5" s="6">
        <v>78</v>
      </c>
      <c r="B5" s="6" t="s">
        <v>62</v>
      </c>
      <c r="C5" s="6" t="s">
        <v>63</v>
      </c>
      <c r="D5" s="6">
        <v>4</v>
      </c>
      <c r="E5" s="6">
        <v>40.799999999999997</v>
      </c>
      <c r="F5" s="6">
        <v>4</v>
      </c>
      <c r="G5" s="6">
        <v>20</v>
      </c>
      <c r="H5" s="29">
        <v>14.8</v>
      </c>
      <c r="I5" s="29">
        <f t="shared" ref="I5:I50" si="0">SUM(E5:H5)</f>
        <v>79.599999999999994</v>
      </c>
      <c r="J5" s="5"/>
      <c r="K5" s="5"/>
    </row>
    <row r="6" spans="1:13" s="28" customFormat="1" ht="16.5" thickBot="1">
      <c r="A6" s="29"/>
      <c r="B6" s="29"/>
      <c r="C6" s="29"/>
      <c r="D6" s="29"/>
      <c r="E6" s="29"/>
      <c r="F6" s="29"/>
      <c r="G6" s="29"/>
      <c r="H6" s="29"/>
      <c r="I6" s="29" t="s">
        <v>1</v>
      </c>
      <c r="K6" s="32" t="s">
        <v>337</v>
      </c>
      <c r="L6" s="33" t="s">
        <v>337</v>
      </c>
    </row>
    <row r="7" spans="1:13" ht="15.75">
      <c r="A7" s="6"/>
      <c r="B7" s="7" t="s">
        <v>64</v>
      </c>
      <c r="C7" s="6"/>
      <c r="D7" s="6"/>
      <c r="E7" s="6"/>
      <c r="F7" s="6"/>
      <c r="G7" s="6"/>
      <c r="H7" s="29"/>
      <c r="I7" s="29" t="s">
        <v>1</v>
      </c>
      <c r="J7" s="5"/>
      <c r="K7" s="8"/>
    </row>
    <row r="8" spans="1:13" ht="15.75">
      <c r="A8" s="6">
        <v>79</v>
      </c>
      <c r="B8" s="6" t="s">
        <v>65</v>
      </c>
      <c r="C8" s="6" t="s">
        <v>66</v>
      </c>
      <c r="D8" s="6">
        <v>3</v>
      </c>
      <c r="E8" s="6">
        <v>24.5</v>
      </c>
      <c r="F8" s="6">
        <v>8</v>
      </c>
      <c r="G8" s="6">
        <v>20</v>
      </c>
      <c r="H8" s="29">
        <v>3.2</v>
      </c>
      <c r="I8" s="29">
        <f t="shared" si="0"/>
        <v>55.7</v>
      </c>
      <c r="J8" s="5"/>
      <c r="K8" s="5"/>
    </row>
    <row r="9" spans="1:13" ht="15.75">
      <c r="A9" s="6">
        <v>80</v>
      </c>
      <c r="B9" s="6" t="s">
        <v>67</v>
      </c>
      <c r="C9" s="6" t="s">
        <v>68</v>
      </c>
      <c r="D9" s="6">
        <v>4</v>
      </c>
      <c r="E9" s="6">
        <v>40.25</v>
      </c>
      <c r="F9" s="6">
        <v>0</v>
      </c>
      <c r="G9" s="6" t="s">
        <v>353</v>
      </c>
      <c r="H9" s="29" t="s">
        <v>353</v>
      </c>
      <c r="I9" s="34" t="s">
        <v>337</v>
      </c>
      <c r="J9" s="5"/>
      <c r="K9" s="5"/>
    </row>
    <row r="10" spans="1:13" ht="15.75">
      <c r="A10" s="6">
        <v>81</v>
      </c>
      <c r="B10" s="6" t="s">
        <v>69</v>
      </c>
      <c r="C10" s="6" t="s">
        <v>70</v>
      </c>
      <c r="D10" s="6">
        <v>3</v>
      </c>
      <c r="E10" s="6">
        <v>31</v>
      </c>
      <c r="F10" s="6">
        <v>7</v>
      </c>
      <c r="G10" s="6">
        <v>0</v>
      </c>
      <c r="H10" s="29">
        <v>4.4000000000000004</v>
      </c>
      <c r="I10" s="29">
        <f t="shared" si="0"/>
        <v>42.4</v>
      </c>
      <c r="J10" s="5"/>
      <c r="K10" s="5"/>
    </row>
    <row r="11" spans="1:13" ht="16.5" thickBot="1">
      <c r="A11" s="6">
        <v>82</v>
      </c>
      <c r="B11" s="6" t="s">
        <v>71</v>
      </c>
      <c r="C11" s="6" t="s">
        <v>72</v>
      </c>
      <c r="D11" s="6">
        <v>4</v>
      </c>
      <c r="E11" s="6">
        <v>36</v>
      </c>
      <c r="F11" s="6">
        <v>0</v>
      </c>
      <c r="G11" s="6">
        <v>0</v>
      </c>
      <c r="H11" s="29">
        <v>0</v>
      </c>
      <c r="I11" s="29">
        <f t="shared" si="0"/>
        <v>36</v>
      </c>
      <c r="J11" s="5"/>
      <c r="K11" s="5"/>
    </row>
    <row r="12" spans="1:13" ht="16.5" thickBot="1">
      <c r="A12" s="6"/>
      <c r="B12" s="6"/>
      <c r="C12" s="6"/>
      <c r="D12" s="6"/>
      <c r="E12" s="6"/>
      <c r="F12" s="6"/>
      <c r="G12" s="6"/>
      <c r="H12" s="29"/>
      <c r="I12" s="29" t="s">
        <v>1</v>
      </c>
      <c r="J12" s="5"/>
      <c r="K12" s="32">
        <f>I8+I10+I11</f>
        <v>134.1</v>
      </c>
      <c r="L12" s="33" t="s">
        <v>357</v>
      </c>
    </row>
    <row r="13" spans="1:13" ht="15.75">
      <c r="A13" s="6"/>
      <c r="B13" s="7" t="s">
        <v>73</v>
      </c>
      <c r="C13" s="6"/>
      <c r="D13" s="6"/>
      <c r="E13" s="6"/>
      <c r="F13" s="6"/>
      <c r="G13" s="6"/>
      <c r="H13" s="29"/>
      <c r="I13" s="29" t="s">
        <v>1</v>
      </c>
      <c r="J13" s="5"/>
      <c r="K13" s="5"/>
    </row>
    <row r="14" spans="1:13" ht="15.75">
      <c r="A14" s="6">
        <v>83</v>
      </c>
      <c r="B14" s="6" t="s">
        <v>74</v>
      </c>
      <c r="C14" s="6" t="s">
        <v>75</v>
      </c>
      <c r="D14" s="6">
        <v>3</v>
      </c>
      <c r="E14" s="6">
        <v>31</v>
      </c>
      <c r="F14" s="6">
        <v>4</v>
      </c>
      <c r="G14" s="6">
        <v>0</v>
      </c>
      <c r="H14" s="29">
        <v>0</v>
      </c>
      <c r="I14" s="29">
        <f t="shared" si="0"/>
        <v>35</v>
      </c>
      <c r="J14" s="5"/>
      <c r="K14" s="5"/>
    </row>
    <row r="15" spans="1:13" ht="15.75">
      <c r="A15" s="6">
        <v>84</v>
      </c>
      <c r="B15" s="6" t="s">
        <v>76</v>
      </c>
      <c r="C15" s="6" t="s">
        <v>77</v>
      </c>
      <c r="D15" s="6">
        <v>4</v>
      </c>
      <c r="E15" s="6">
        <v>36.5</v>
      </c>
      <c r="F15" s="6">
        <v>4</v>
      </c>
      <c r="G15" s="6">
        <v>20</v>
      </c>
      <c r="H15" s="29">
        <v>15.6</v>
      </c>
      <c r="I15" s="29">
        <f t="shared" si="0"/>
        <v>76.099999999999994</v>
      </c>
      <c r="J15" s="5"/>
      <c r="K15" s="5"/>
    </row>
    <row r="16" spans="1:13" ht="15.75">
      <c r="A16" s="6">
        <v>85</v>
      </c>
      <c r="B16" s="6" t="s">
        <v>78</v>
      </c>
      <c r="C16" s="6" t="s">
        <v>79</v>
      </c>
      <c r="D16" s="6">
        <v>3</v>
      </c>
      <c r="E16" s="6">
        <v>23.5</v>
      </c>
      <c r="F16" s="6">
        <v>0</v>
      </c>
      <c r="G16" s="6">
        <v>0</v>
      </c>
      <c r="H16" s="29">
        <v>3.2</v>
      </c>
      <c r="I16" s="29">
        <f t="shared" si="0"/>
        <v>26.7</v>
      </c>
      <c r="J16" s="5"/>
      <c r="K16" s="5"/>
    </row>
    <row r="17" spans="1:12" ht="16.5" thickBot="1">
      <c r="A17" s="6">
        <v>86</v>
      </c>
      <c r="B17" s="6" t="s">
        <v>80</v>
      </c>
      <c r="C17" s="6" t="s">
        <v>81</v>
      </c>
      <c r="D17" s="6">
        <v>4</v>
      </c>
      <c r="E17" s="6">
        <v>35.799999999999997</v>
      </c>
      <c r="F17" s="6">
        <v>8</v>
      </c>
      <c r="G17" s="6">
        <v>0</v>
      </c>
      <c r="H17" s="29">
        <v>0</v>
      </c>
      <c r="I17" s="29">
        <f t="shared" si="0"/>
        <v>43.8</v>
      </c>
      <c r="J17" s="5"/>
      <c r="K17" s="5"/>
    </row>
    <row r="18" spans="1:12" s="28" customFormat="1" ht="16.5" thickBot="1">
      <c r="A18" s="29"/>
      <c r="B18" s="29"/>
      <c r="C18" s="29"/>
      <c r="D18" s="29"/>
      <c r="E18" s="29"/>
      <c r="F18" s="29"/>
      <c r="G18" s="29"/>
      <c r="H18" s="29"/>
      <c r="I18" s="29" t="s">
        <v>1</v>
      </c>
      <c r="K18" s="32">
        <f>I14+I16+I17</f>
        <v>105.5</v>
      </c>
      <c r="L18" s="33" t="s">
        <v>354</v>
      </c>
    </row>
    <row r="19" spans="1:12" ht="15.75">
      <c r="A19" s="6"/>
      <c r="B19" s="7" t="s">
        <v>82</v>
      </c>
      <c r="C19" s="6" t="s">
        <v>1</v>
      </c>
      <c r="D19" s="6"/>
      <c r="E19" s="6"/>
      <c r="F19" s="6"/>
      <c r="G19" s="6"/>
      <c r="H19" s="29"/>
      <c r="I19" s="29" t="s">
        <v>1</v>
      </c>
    </row>
    <row r="20" spans="1:12" ht="15.75">
      <c r="A20" s="6">
        <v>87</v>
      </c>
      <c r="B20" s="6" t="s">
        <v>83</v>
      </c>
      <c r="C20" s="6" t="s">
        <v>84</v>
      </c>
      <c r="D20" s="6">
        <v>3</v>
      </c>
      <c r="E20" s="6">
        <v>25</v>
      </c>
      <c r="F20" s="6">
        <v>4</v>
      </c>
      <c r="G20" s="6">
        <v>0</v>
      </c>
      <c r="H20" s="29">
        <v>0.8</v>
      </c>
      <c r="I20" s="29">
        <f t="shared" si="0"/>
        <v>29.8</v>
      </c>
    </row>
    <row r="21" spans="1:12" ht="15.75">
      <c r="A21" s="6">
        <v>88</v>
      </c>
      <c r="B21" s="6" t="s">
        <v>85</v>
      </c>
      <c r="C21" s="6" t="s">
        <v>86</v>
      </c>
      <c r="D21" s="6">
        <v>4</v>
      </c>
      <c r="E21" s="6">
        <v>30</v>
      </c>
      <c r="F21" s="6">
        <v>4</v>
      </c>
      <c r="G21" s="6">
        <v>0</v>
      </c>
      <c r="H21" s="29">
        <v>3.2</v>
      </c>
      <c r="I21" s="29">
        <f t="shared" si="0"/>
        <v>37.200000000000003</v>
      </c>
    </row>
    <row r="22" spans="1:12" ht="15.75">
      <c r="A22" s="6">
        <v>89</v>
      </c>
      <c r="B22" s="6" t="s">
        <v>87</v>
      </c>
      <c r="C22" s="6" t="s">
        <v>88</v>
      </c>
      <c r="D22" s="6">
        <v>3</v>
      </c>
      <c r="E22" s="6">
        <v>32</v>
      </c>
      <c r="F22" s="6">
        <v>23</v>
      </c>
      <c r="G22" s="6">
        <v>20</v>
      </c>
      <c r="H22" s="29">
        <v>37.200000000000003</v>
      </c>
      <c r="I22" s="29">
        <f t="shared" si="0"/>
        <v>112.2</v>
      </c>
    </row>
    <row r="23" spans="1:12" ht="16.5" thickBot="1">
      <c r="A23" s="6">
        <v>90</v>
      </c>
      <c r="B23" s="6" t="s">
        <v>89</v>
      </c>
      <c r="C23" s="6" t="s">
        <v>90</v>
      </c>
      <c r="D23" s="6">
        <v>4</v>
      </c>
      <c r="E23" s="6">
        <v>37.299999999999997</v>
      </c>
      <c r="F23" s="6">
        <v>4</v>
      </c>
      <c r="G23" s="6">
        <v>0</v>
      </c>
      <c r="H23" s="29">
        <v>0</v>
      </c>
      <c r="I23" s="29">
        <f t="shared" si="0"/>
        <v>41.3</v>
      </c>
    </row>
    <row r="24" spans="1:12" s="28" customFormat="1" ht="16.5" thickBot="1">
      <c r="A24" s="29"/>
      <c r="B24" s="29"/>
      <c r="C24" s="29"/>
      <c r="D24" s="29"/>
      <c r="E24" s="29"/>
      <c r="F24" s="29"/>
      <c r="G24" s="29"/>
      <c r="H24" s="29"/>
      <c r="I24" s="29" t="s">
        <v>1</v>
      </c>
      <c r="K24" s="32">
        <f>I20+I21+I23</f>
        <v>108.3</v>
      </c>
      <c r="L24" s="33" t="s">
        <v>356</v>
      </c>
    </row>
    <row r="25" spans="1:12" ht="15.75">
      <c r="A25" s="6"/>
      <c r="B25" s="7" t="s">
        <v>91</v>
      </c>
      <c r="C25" s="6"/>
      <c r="D25" s="6"/>
      <c r="E25" s="6"/>
      <c r="F25" s="6"/>
      <c r="G25" s="6"/>
      <c r="H25" s="29"/>
      <c r="I25" s="29" t="s">
        <v>1</v>
      </c>
    </row>
    <row r="26" spans="1:12" ht="15.75">
      <c r="A26" s="6">
        <v>91</v>
      </c>
      <c r="B26" s="6" t="s">
        <v>92</v>
      </c>
      <c r="C26" s="6" t="s">
        <v>93</v>
      </c>
      <c r="D26" s="6">
        <v>3</v>
      </c>
      <c r="E26" s="6">
        <v>23.75</v>
      </c>
      <c r="F26" s="6">
        <v>4</v>
      </c>
      <c r="G26" s="6">
        <v>0</v>
      </c>
      <c r="H26" s="29">
        <v>3.2</v>
      </c>
      <c r="I26" s="29">
        <f t="shared" si="0"/>
        <v>30.95</v>
      </c>
    </row>
    <row r="27" spans="1:12" ht="15.75">
      <c r="A27" s="6">
        <v>92</v>
      </c>
      <c r="B27" s="6" t="s">
        <v>94</v>
      </c>
      <c r="C27" s="6" t="s">
        <v>95</v>
      </c>
      <c r="D27" s="6">
        <v>4</v>
      </c>
      <c r="E27" s="6">
        <v>37.299999999999997</v>
      </c>
      <c r="F27" s="6">
        <v>4</v>
      </c>
      <c r="G27" s="6">
        <v>0</v>
      </c>
      <c r="H27" s="29">
        <v>0</v>
      </c>
      <c r="I27" s="29">
        <f t="shared" si="0"/>
        <v>41.3</v>
      </c>
    </row>
    <row r="28" spans="1:12" ht="15.75">
      <c r="A28" s="6">
        <v>93</v>
      </c>
      <c r="B28" s="6" t="s">
        <v>96</v>
      </c>
      <c r="C28" s="6" t="s">
        <v>97</v>
      </c>
      <c r="D28" s="6">
        <v>3</v>
      </c>
      <c r="E28" s="6">
        <v>17.25</v>
      </c>
      <c r="F28" s="6">
        <v>4</v>
      </c>
      <c r="G28" s="6">
        <v>0</v>
      </c>
      <c r="H28" s="29">
        <v>1.6</v>
      </c>
      <c r="I28" s="29">
        <f t="shared" si="0"/>
        <v>22.85</v>
      </c>
    </row>
    <row r="29" spans="1:12" ht="16.5" thickBot="1">
      <c r="A29" s="6">
        <v>94</v>
      </c>
      <c r="B29" s="6" t="s">
        <v>98</v>
      </c>
      <c r="C29" s="6" t="s">
        <v>99</v>
      </c>
      <c r="D29" s="6">
        <v>4</v>
      </c>
      <c r="E29" s="6">
        <v>34.5</v>
      </c>
      <c r="F29" s="6">
        <v>8</v>
      </c>
      <c r="G29" s="6">
        <v>0</v>
      </c>
      <c r="H29" s="29">
        <v>0.8</v>
      </c>
      <c r="I29" s="29">
        <f t="shared" si="0"/>
        <v>43.3</v>
      </c>
    </row>
    <row r="30" spans="1:12" s="28" customFormat="1" ht="16.5" thickBot="1">
      <c r="A30" s="29"/>
      <c r="B30" s="29"/>
      <c r="C30" s="29"/>
      <c r="D30" s="29"/>
      <c r="E30" s="29"/>
      <c r="F30" s="29"/>
      <c r="G30" s="29"/>
      <c r="H30" s="29"/>
      <c r="I30" s="29" t="s">
        <v>1</v>
      </c>
      <c r="K30" s="32">
        <f>I28+I27+I26</f>
        <v>95.100000000000009</v>
      </c>
      <c r="L30" s="33" t="s">
        <v>336</v>
      </c>
    </row>
    <row r="31" spans="1:12" ht="15.75">
      <c r="A31" s="6"/>
      <c r="B31" s="7" t="s">
        <v>100</v>
      </c>
      <c r="C31" s="6"/>
      <c r="D31" s="6"/>
      <c r="E31" s="6"/>
      <c r="F31" s="6"/>
      <c r="G31" s="6"/>
      <c r="H31" s="29"/>
      <c r="I31" s="29" t="s">
        <v>1</v>
      </c>
    </row>
    <row r="32" spans="1:12" ht="15.75">
      <c r="A32" s="6">
        <v>95</v>
      </c>
      <c r="B32" s="6" t="s">
        <v>101</v>
      </c>
      <c r="C32" s="6" t="s">
        <v>102</v>
      </c>
      <c r="D32" s="6">
        <v>3</v>
      </c>
      <c r="E32" s="6">
        <v>42.5</v>
      </c>
      <c r="F32" s="6">
        <v>0</v>
      </c>
      <c r="G32" s="6">
        <v>0</v>
      </c>
      <c r="H32" s="29">
        <v>0</v>
      </c>
      <c r="I32" s="29">
        <f t="shared" si="0"/>
        <v>42.5</v>
      </c>
    </row>
    <row r="33" spans="1:12" ht="15.75">
      <c r="A33" s="6">
        <v>96</v>
      </c>
      <c r="B33" s="6" t="s">
        <v>103</v>
      </c>
      <c r="C33" s="6" t="s">
        <v>104</v>
      </c>
      <c r="D33" s="6">
        <v>4</v>
      </c>
      <c r="E33" s="6">
        <v>27</v>
      </c>
      <c r="F33" s="6">
        <v>0</v>
      </c>
      <c r="G33" s="6">
        <v>0</v>
      </c>
      <c r="H33" s="29">
        <v>0</v>
      </c>
      <c r="I33" s="29">
        <f t="shared" si="0"/>
        <v>27</v>
      </c>
    </row>
    <row r="34" spans="1:12" ht="15.75">
      <c r="A34" s="6">
        <v>97</v>
      </c>
      <c r="B34" s="6" t="s">
        <v>105</v>
      </c>
      <c r="C34" s="6" t="s">
        <v>106</v>
      </c>
      <c r="D34" s="6">
        <v>3</v>
      </c>
      <c r="E34" s="6">
        <v>26</v>
      </c>
      <c r="F34" s="6">
        <v>0</v>
      </c>
      <c r="G34" s="6">
        <v>0</v>
      </c>
      <c r="H34" s="29">
        <v>10.4</v>
      </c>
      <c r="I34" s="29">
        <f t="shared" si="0"/>
        <v>36.4</v>
      </c>
    </row>
    <row r="35" spans="1:12" ht="16.5" thickBot="1">
      <c r="A35" s="6">
        <v>98</v>
      </c>
      <c r="B35" s="6" t="s">
        <v>107</v>
      </c>
      <c r="C35" s="6" t="s">
        <v>108</v>
      </c>
      <c r="D35" s="6">
        <v>4</v>
      </c>
      <c r="E35" s="6">
        <v>36.299999999999997</v>
      </c>
      <c r="F35" s="6">
        <v>0</v>
      </c>
      <c r="G35" s="6">
        <v>0</v>
      </c>
      <c r="H35" s="14">
        <v>2.4</v>
      </c>
      <c r="I35" s="29">
        <f t="shared" si="0"/>
        <v>38.699999999999996</v>
      </c>
    </row>
    <row r="36" spans="1:12" ht="16.5" thickBot="1">
      <c r="A36" s="6" t="s">
        <v>109</v>
      </c>
      <c r="B36" s="6" t="s">
        <v>1</v>
      </c>
      <c r="C36" s="6" t="s">
        <v>1</v>
      </c>
      <c r="D36" s="6" t="s">
        <v>1</v>
      </c>
      <c r="E36" s="6"/>
      <c r="F36" s="6"/>
      <c r="G36" s="6"/>
      <c r="H36" s="29"/>
      <c r="I36" s="29" t="s">
        <v>1</v>
      </c>
      <c r="K36" s="32">
        <f>I33+I34+I35</f>
        <v>102.1</v>
      </c>
      <c r="L36" s="33" t="s">
        <v>355</v>
      </c>
    </row>
    <row r="37" spans="1:12" ht="15.75">
      <c r="A37" s="6"/>
      <c r="B37" s="7" t="s">
        <v>110</v>
      </c>
      <c r="C37" s="6"/>
      <c r="D37" s="6"/>
      <c r="E37" s="6"/>
      <c r="F37" s="6"/>
      <c r="G37" s="6"/>
      <c r="H37" s="29"/>
      <c r="I37" s="29" t="s">
        <v>1</v>
      </c>
    </row>
    <row r="38" spans="1:12" ht="15.75">
      <c r="A38" s="6"/>
      <c r="B38" s="6"/>
      <c r="C38" s="6"/>
      <c r="D38" s="6"/>
      <c r="E38" s="6"/>
      <c r="F38" s="6"/>
      <c r="G38" s="6"/>
      <c r="H38" s="29"/>
      <c r="I38" s="29" t="s">
        <v>1</v>
      </c>
    </row>
    <row r="39" spans="1:12" ht="15.75">
      <c r="A39" s="6"/>
      <c r="B39" s="7" t="s">
        <v>82</v>
      </c>
      <c r="C39" s="6"/>
      <c r="D39" s="6"/>
      <c r="E39" s="6"/>
      <c r="F39" s="6"/>
      <c r="G39" s="6"/>
      <c r="H39" s="29"/>
      <c r="I39" s="29" t="s">
        <v>1</v>
      </c>
    </row>
    <row r="40" spans="1:12" ht="16.5" thickBot="1">
      <c r="A40" s="6">
        <v>99</v>
      </c>
      <c r="B40" s="6" t="s">
        <v>111</v>
      </c>
      <c r="C40" s="6" t="s">
        <v>112</v>
      </c>
      <c r="D40" s="6">
        <v>4</v>
      </c>
      <c r="E40" s="6">
        <v>34.799999999999997</v>
      </c>
      <c r="F40" s="6" t="s">
        <v>337</v>
      </c>
      <c r="G40" s="6" t="s">
        <v>337</v>
      </c>
      <c r="H40" s="29" t="s">
        <v>337</v>
      </c>
      <c r="I40" s="34" t="s">
        <v>337</v>
      </c>
    </row>
    <row r="41" spans="1:12" s="28" customFormat="1" ht="16.5" thickBot="1">
      <c r="A41" s="29"/>
      <c r="B41" s="29"/>
      <c r="C41" s="29"/>
      <c r="D41" s="29"/>
      <c r="E41" s="29"/>
      <c r="F41" s="29"/>
      <c r="G41" s="29"/>
      <c r="H41" s="29"/>
      <c r="I41" s="29" t="s">
        <v>1</v>
      </c>
      <c r="K41" s="32">
        <f>SUM(I40)</f>
        <v>0</v>
      </c>
      <c r="L41" s="33" t="s">
        <v>337</v>
      </c>
    </row>
    <row r="42" spans="1:12" ht="15.75">
      <c r="A42" s="6"/>
      <c r="B42" s="7" t="s">
        <v>113</v>
      </c>
      <c r="C42" s="6"/>
      <c r="D42" s="6"/>
      <c r="E42" s="6"/>
      <c r="F42" s="6"/>
      <c r="G42" s="6"/>
      <c r="H42" s="29"/>
      <c r="I42" s="29" t="s">
        <v>1</v>
      </c>
    </row>
    <row r="43" spans="1:12" ht="15.75">
      <c r="A43" s="6">
        <v>100</v>
      </c>
      <c r="B43" s="6" t="s">
        <v>114</v>
      </c>
      <c r="C43" s="6" t="s">
        <v>115</v>
      </c>
      <c r="D43" s="6">
        <v>4</v>
      </c>
      <c r="E43" s="6">
        <v>25.3</v>
      </c>
      <c r="F43" s="6">
        <v>0</v>
      </c>
      <c r="G43" s="6">
        <v>0</v>
      </c>
      <c r="H43" s="29">
        <v>18.399999999999999</v>
      </c>
      <c r="I43" s="29">
        <f t="shared" si="0"/>
        <v>43.7</v>
      </c>
      <c r="J43" t="s">
        <v>356</v>
      </c>
    </row>
    <row r="44" spans="1:12" ht="16.5" thickBot="1">
      <c r="A44" s="6">
        <v>101</v>
      </c>
      <c r="B44" s="6" t="s">
        <v>116</v>
      </c>
      <c r="C44" s="6" t="s">
        <v>117</v>
      </c>
      <c r="D44" s="6">
        <v>4</v>
      </c>
      <c r="E44" s="6">
        <v>35</v>
      </c>
      <c r="F44" s="6">
        <v>0</v>
      </c>
      <c r="G44" s="6">
        <v>0</v>
      </c>
      <c r="H44" s="29">
        <v>0.4</v>
      </c>
      <c r="I44" s="29">
        <f t="shared" si="0"/>
        <v>35.4</v>
      </c>
      <c r="J44" t="s">
        <v>355</v>
      </c>
    </row>
    <row r="45" spans="1:12" s="28" customFormat="1" ht="16.5" thickBot="1">
      <c r="A45" s="29"/>
      <c r="B45" s="29"/>
      <c r="C45" s="29"/>
      <c r="D45" s="29"/>
      <c r="E45" s="29"/>
      <c r="F45" s="29"/>
      <c r="G45" s="29"/>
      <c r="H45" s="29"/>
      <c r="I45" s="29" t="s">
        <v>1</v>
      </c>
      <c r="K45" s="32" t="s">
        <v>337</v>
      </c>
      <c r="L45" s="33" t="s">
        <v>337</v>
      </c>
    </row>
    <row r="46" spans="1:12" ht="15.75">
      <c r="A46" s="6"/>
      <c r="B46" s="7" t="s">
        <v>118</v>
      </c>
      <c r="C46" s="6"/>
      <c r="D46" s="6"/>
      <c r="E46" s="6"/>
      <c r="F46" s="6"/>
      <c r="G46" s="6"/>
      <c r="H46" s="29"/>
      <c r="I46" s="29" t="s">
        <v>1</v>
      </c>
    </row>
    <row r="47" spans="1:12" ht="15.75">
      <c r="A47" s="6">
        <v>102</v>
      </c>
      <c r="B47" s="6" t="s">
        <v>119</v>
      </c>
      <c r="C47" s="6" t="s">
        <v>120</v>
      </c>
      <c r="D47" s="6">
        <v>4</v>
      </c>
      <c r="E47" s="6">
        <v>28.3</v>
      </c>
      <c r="F47" s="6">
        <v>0</v>
      </c>
      <c r="G47" s="6">
        <v>0</v>
      </c>
      <c r="H47" s="29">
        <v>0.4</v>
      </c>
      <c r="I47" s="29">
        <f t="shared" si="0"/>
        <v>28.7</v>
      </c>
      <c r="J47" t="s">
        <v>336</v>
      </c>
    </row>
    <row r="48" spans="1:12" ht="15.75">
      <c r="A48" s="6">
        <v>103</v>
      </c>
      <c r="B48" s="6" t="s">
        <v>121</v>
      </c>
      <c r="C48" s="6" t="s">
        <v>122</v>
      </c>
      <c r="D48" s="6">
        <v>4</v>
      </c>
      <c r="E48" s="29">
        <v>32.5</v>
      </c>
      <c r="F48" s="29">
        <v>0</v>
      </c>
      <c r="G48" s="29">
        <v>0</v>
      </c>
      <c r="H48" s="29">
        <v>7.6</v>
      </c>
      <c r="I48" s="29">
        <f>SUM(E48:H48)</f>
        <v>40.1</v>
      </c>
      <c r="J48" t="s">
        <v>354</v>
      </c>
    </row>
    <row r="49" spans="1:12" ht="15.75">
      <c r="A49" s="6">
        <v>104</v>
      </c>
      <c r="B49" s="6" t="s">
        <v>123</v>
      </c>
      <c r="C49" s="6" t="s">
        <v>124</v>
      </c>
      <c r="D49" s="6">
        <v>4</v>
      </c>
      <c r="E49" s="5">
        <v>38</v>
      </c>
      <c r="F49" s="29">
        <v>4</v>
      </c>
      <c r="G49" s="29">
        <v>0</v>
      </c>
      <c r="H49" s="29">
        <v>11.2</v>
      </c>
      <c r="I49" s="29">
        <f t="shared" si="0"/>
        <v>53.2</v>
      </c>
      <c r="J49" t="s">
        <v>357</v>
      </c>
    </row>
    <row r="50" spans="1:12" ht="16.5" thickBot="1">
      <c r="A50" s="6">
        <v>105</v>
      </c>
      <c r="B50" s="6" t="s">
        <v>125</v>
      </c>
      <c r="C50" s="6" t="s">
        <v>126</v>
      </c>
      <c r="D50" s="6">
        <v>4</v>
      </c>
      <c r="E50" s="5">
        <v>32.299999999999997</v>
      </c>
      <c r="F50" s="29">
        <v>0</v>
      </c>
      <c r="G50" s="29">
        <v>0</v>
      </c>
      <c r="H50" s="29">
        <v>5.6</v>
      </c>
      <c r="I50" s="29">
        <f t="shared" si="0"/>
        <v>37.9</v>
      </c>
      <c r="J50" t="s">
        <v>360</v>
      </c>
    </row>
    <row r="51" spans="1:12" ht="15.75" thickBot="1">
      <c r="K51" s="32">
        <f>I47+I48+I49</f>
        <v>122</v>
      </c>
      <c r="L51" s="33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opLeftCell="A11" workbookViewId="0">
      <selection activeCell="G14" sqref="G14"/>
    </sheetView>
  </sheetViews>
  <sheetFormatPr defaultRowHeight="15"/>
  <cols>
    <col min="1" max="1" width="9.140625" style="28"/>
    <col min="3" max="3" width="24.85546875" bestFit="1" customWidth="1"/>
    <col min="4" max="4" width="27.7109375" bestFit="1" customWidth="1"/>
  </cols>
  <sheetData>
    <row r="1" spans="1:7">
      <c r="B1" s="28" t="s">
        <v>347</v>
      </c>
      <c r="C1" s="28"/>
      <c r="D1" s="28"/>
    </row>
    <row r="2" spans="1:7" s="28" customFormat="1"/>
    <row r="3" spans="1:7" s="28" customFormat="1">
      <c r="A3" s="28" t="s">
        <v>343</v>
      </c>
      <c r="B3" s="28" t="s">
        <v>344</v>
      </c>
      <c r="F3" s="28" t="s">
        <v>6</v>
      </c>
      <c r="G3" s="28" t="s">
        <v>7</v>
      </c>
    </row>
    <row r="4" spans="1:7" ht="15.75">
      <c r="B4" s="29">
        <v>77</v>
      </c>
      <c r="C4" s="29" t="s">
        <v>60</v>
      </c>
      <c r="D4" s="29" t="s">
        <v>61</v>
      </c>
      <c r="E4" s="29">
        <v>3</v>
      </c>
      <c r="F4">
        <f>'Class 1a &amp; 2a 80 Area 11'!I4</f>
        <v>56.3</v>
      </c>
    </row>
    <row r="5" spans="1:7" ht="15.75">
      <c r="B5" s="29">
        <v>79</v>
      </c>
      <c r="C5" s="29" t="s">
        <v>65</v>
      </c>
      <c r="D5" s="29" t="s">
        <v>66</v>
      </c>
      <c r="E5" s="29">
        <v>3</v>
      </c>
      <c r="F5" s="29">
        <f>'Class 1a &amp; 2a 80 Area 11'!I8</f>
        <v>55.7</v>
      </c>
    </row>
    <row r="6" spans="1:7" ht="15.75">
      <c r="B6" s="29">
        <v>81</v>
      </c>
      <c r="C6" s="29" t="s">
        <v>69</v>
      </c>
      <c r="D6" s="29" t="s">
        <v>70</v>
      </c>
      <c r="E6" s="29">
        <v>3</v>
      </c>
      <c r="F6" s="29">
        <f>'Class 1a &amp; 2a 80 Area 11'!I10</f>
        <v>42.4</v>
      </c>
    </row>
    <row r="7" spans="1:7" ht="15.75">
      <c r="B7" s="29">
        <v>83</v>
      </c>
      <c r="C7" s="29" t="s">
        <v>74</v>
      </c>
      <c r="D7" s="29" t="s">
        <v>75</v>
      </c>
      <c r="E7" s="29">
        <v>3</v>
      </c>
      <c r="F7" s="29">
        <f>'Class 1a &amp; 2a 80 Area 11'!I14</f>
        <v>35</v>
      </c>
      <c r="G7" t="s">
        <v>357</v>
      </c>
    </row>
    <row r="8" spans="1:7" ht="15.75">
      <c r="B8" s="29">
        <v>85</v>
      </c>
      <c r="C8" s="29" t="s">
        <v>78</v>
      </c>
      <c r="D8" s="29" t="s">
        <v>79</v>
      </c>
      <c r="E8" s="29">
        <v>3</v>
      </c>
      <c r="F8" s="29">
        <f>'Class 1a &amp; 2a 80 Area 11'!I16</f>
        <v>26.7</v>
      </c>
      <c r="G8" t="s">
        <v>355</v>
      </c>
    </row>
    <row r="9" spans="1:7" ht="15.75">
      <c r="B9" s="29">
        <v>87</v>
      </c>
      <c r="C9" s="29" t="s">
        <v>83</v>
      </c>
      <c r="D9" s="29" t="s">
        <v>84</v>
      </c>
      <c r="E9" s="29">
        <v>3</v>
      </c>
      <c r="F9">
        <f>'Class 1a &amp; 2a 80 Area 11'!I20</f>
        <v>29.8</v>
      </c>
      <c r="G9" t="s">
        <v>354</v>
      </c>
    </row>
    <row r="10" spans="1:7" ht="15.75">
      <c r="B10" s="29">
        <v>89</v>
      </c>
      <c r="C10" s="29" t="s">
        <v>87</v>
      </c>
      <c r="D10" s="29" t="s">
        <v>88</v>
      </c>
      <c r="E10" s="29">
        <v>3</v>
      </c>
      <c r="F10">
        <f>'Class 1a &amp; 2a 80 Area 11'!I22</f>
        <v>112.2</v>
      </c>
    </row>
    <row r="11" spans="1:7" ht="15.75">
      <c r="B11" s="29">
        <v>91</v>
      </c>
      <c r="C11" s="29" t="s">
        <v>92</v>
      </c>
      <c r="D11" s="29" t="s">
        <v>93</v>
      </c>
      <c r="E11" s="29">
        <v>3</v>
      </c>
      <c r="F11" s="29">
        <f>'Class 1a &amp; 2a 80 Area 11'!I26</f>
        <v>30.95</v>
      </c>
      <c r="G11" t="s">
        <v>356</v>
      </c>
    </row>
    <row r="12" spans="1:7" ht="15.75">
      <c r="B12" s="29">
        <v>93</v>
      </c>
      <c r="C12" s="29" t="s">
        <v>96</v>
      </c>
      <c r="D12" s="29" t="s">
        <v>97</v>
      </c>
      <c r="E12" s="29">
        <v>3</v>
      </c>
      <c r="F12" s="29">
        <f>'Class 1a &amp; 2a 80 Area 11'!I28</f>
        <v>22.85</v>
      </c>
      <c r="G12" t="s">
        <v>336</v>
      </c>
    </row>
    <row r="13" spans="1:7" ht="15.75">
      <c r="B13" s="29">
        <v>95</v>
      </c>
      <c r="C13" s="29" t="s">
        <v>101</v>
      </c>
      <c r="D13" s="29" t="s">
        <v>102</v>
      </c>
      <c r="E13" s="29">
        <v>3</v>
      </c>
      <c r="F13" s="29">
        <f>'Class 1a &amp; 2a 80 Area 11'!I32</f>
        <v>42.5</v>
      </c>
    </row>
    <row r="14" spans="1:7" ht="15.75">
      <c r="B14" s="29">
        <v>97</v>
      </c>
      <c r="C14" s="29" t="s">
        <v>105</v>
      </c>
      <c r="D14" s="29" t="s">
        <v>106</v>
      </c>
      <c r="E14" s="29">
        <v>3</v>
      </c>
      <c r="F14" s="29">
        <f>'Class 1a &amp; 2a 80 Area 11'!I34</f>
        <v>36.4</v>
      </c>
      <c r="G14" t="s">
        <v>358</v>
      </c>
    </row>
    <row r="15" spans="1:7" ht="15.75">
      <c r="A15" s="28" t="s">
        <v>345</v>
      </c>
      <c r="B15" t="s">
        <v>346</v>
      </c>
      <c r="F15" s="29"/>
    </row>
    <row r="16" spans="1:7" ht="15.75">
      <c r="B16" s="29">
        <v>78</v>
      </c>
      <c r="C16" s="29" t="s">
        <v>62</v>
      </c>
      <c r="D16" s="29" t="s">
        <v>63</v>
      </c>
      <c r="E16" s="29">
        <v>4</v>
      </c>
      <c r="F16">
        <f>'Class 1a &amp; 2a 80 Area 11'!I5</f>
        <v>79.599999999999994</v>
      </c>
    </row>
    <row r="17" spans="2:7" ht="15.75">
      <c r="B17" s="29">
        <v>80</v>
      </c>
      <c r="C17" s="29" t="s">
        <v>67</v>
      </c>
      <c r="D17" s="29" t="s">
        <v>68</v>
      </c>
      <c r="E17" s="29">
        <v>4</v>
      </c>
      <c r="F17" s="29" t="str">
        <f>'Class 1a &amp; 2a 80 Area 11'!I9</f>
        <v>E</v>
      </c>
    </row>
    <row r="18" spans="2:7" ht="15.75">
      <c r="B18" s="29">
        <v>82</v>
      </c>
      <c r="C18" s="29" t="s">
        <v>71</v>
      </c>
      <c r="D18" s="29" t="s">
        <v>72</v>
      </c>
      <c r="E18" s="29">
        <v>4</v>
      </c>
      <c r="F18" s="29">
        <f>'Class 1a &amp; 2a 80 Area 11'!I11</f>
        <v>36</v>
      </c>
      <c r="G18" t="s">
        <v>355</v>
      </c>
    </row>
    <row r="19" spans="2:7" ht="15.75">
      <c r="B19" s="29">
        <v>84</v>
      </c>
      <c r="C19" s="29" t="s">
        <v>76</v>
      </c>
      <c r="D19" s="29" t="s">
        <v>77</v>
      </c>
      <c r="E19" s="29">
        <v>4</v>
      </c>
      <c r="F19" s="29">
        <f>'Class 1a &amp; 2a 80 Area 11'!I15</f>
        <v>76.099999999999994</v>
      </c>
    </row>
    <row r="20" spans="2:7" ht="15.75">
      <c r="B20" s="29">
        <v>86</v>
      </c>
      <c r="C20" s="29" t="s">
        <v>80</v>
      </c>
      <c r="D20" s="29" t="s">
        <v>81</v>
      </c>
      <c r="E20" s="29">
        <v>4</v>
      </c>
      <c r="F20" s="29">
        <f>'Class 1a &amp; 2a 80 Area 11'!I17</f>
        <v>43.8</v>
      </c>
    </row>
    <row r="21" spans="2:7" ht="15.75">
      <c r="B21" s="29">
        <v>88</v>
      </c>
      <c r="C21" s="29" t="s">
        <v>85</v>
      </c>
      <c r="D21" s="29" t="s">
        <v>86</v>
      </c>
      <c r="E21" s="29">
        <v>4</v>
      </c>
      <c r="F21">
        <f>'Class 1a &amp; 2a 80 Area 11'!I21</f>
        <v>37.200000000000003</v>
      </c>
      <c r="G21" t="s">
        <v>354</v>
      </c>
    </row>
    <row r="22" spans="2:7" ht="15.75">
      <c r="B22" s="29">
        <v>90</v>
      </c>
      <c r="C22" s="29" t="s">
        <v>89</v>
      </c>
      <c r="D22" s="29" t="s">
        <v>90</v>
      </c>
      <c r="E22" s="29">
        <v>4</v>
      </c>
      <c r="F22">
        <f>'Class 1a &amp; 2a 80 Area 11'!I23</f>
        <v>41.3</v>
      </c>
      <c r="G22" t="s">
        <v>357</v>
      </c>
    </row>
    <row r="23" spans="2:7" ht="15.75">
      <c r="B23" s="29">
        <v>92</v>
      </c>
      <c r="C23" s="29" t="s">
        <v>94</v>
      </c>
      <c r="D23" s="29" t="s">
        <v>95</v>
      </c>
      <c r="E23" s="29">
        <v>4</v>
      </c>
      <c r="F23">
        <f>'Class 1a &amp; 2a 80 Area 11'!I27</f>
        <v>41.3</v>
      </c>
      <c r="G23" t="s">
        <v>358</v>
      </c>
    </row>
    <row r="24" spans="2:7" ht="15.75">
      <c r="B24" s="29">
        <v>94</v>
      </c>
      <c r="C24" s="29" t="s">
        <v>98</v>
      </c>
      <c r="D24" s="29" t="s">
        <v>99</v>
      </c>
      <c r="E24" s="29">
        <v>4</v>
      </c>
      <c r="F24">
        <f>'Class 1a &amp; 2a 80 Area 11'!I29</f>
        <v>43.3</v>
      </c>
    </row>
    <row r="25" spans="2:7" ht="15.75">
      <c r="B25" s="29">
        <v>96</v>
      </c>
      <c r="C25" s="29" t="s">
        <v>103</v>
      </c>
      <c r="D25" s="29" t="s">
        <v>104</v>
      </c>
      <c r="E25" s="29">
        <v>4</v>
      </c>
      <c r="F25">
        <f>'Class 1a &amp; 2a 80 Area 11'!I33</f>
        <v>27</v>
      </c>
      <c r="G25" t="s">
        <v>336</v>
      </c>
    </row>
    <row r="26" spans="2:7" ht="15.75">
      <c r="B26" s="29">
        <v>98</v>
      </c>
      <c r="C26" s="29" t="s">
        <v>107</v>
      </c>
      <c r="D26" s="29" t="s">
        <v>108</v>
      </c>
      <c r="E26" s="29">
        <v>4</v>
      </c>
      <c r="F26">
        <f>'Class 1a &amp; 2a 80 Area 11'!I35</f>
        <v>38.699999999999996</v>
      </c>
      <c r="G26" t="s">
        <v>356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pane ySplit="2" topLeftCell="A4" activePane="bottomLeft" state="frozen"/>
      <selection pane="bottomLeft" activeCell="W21" sqref="W21"/>
    </sheetView>
  </sheetViews>
  <sheetFormatPr defaultRowHeight="15"/>
  <cols>
    <col min="2" max="2" width="3.7109375" customWidth="1"/>
    <col min="3" max="3" width="27.85546875" customWidth="1"/>
    <col min="4" max="4" width="20.85546875" bestFit="1" customWidth="1"/>
    <col min="5" max="5" width="6.28515625" customWidth="1"/>
    <col min="7" max="7" width="6.28515625" customWidth="1"/>
    <col min="8" max="8" width="6.140625" customWidth="1"/>
    <col min="9" max="9" width="6.7109375" customWidth="1"/>
    <col min="11" max="11" width="0.28515625" customWidth="1"/>
    <col min="12" max="12" width="11.42578125" bestFit="1" customWidth="1"/>
  </cols>
  <sheetData>
    <row r="1" spans="1:14" ht="15.75">
      <c r="A1" s="19"/>
      <c r="B1" s="19"/>
      <c r="C1" s="21" t="s">
        <v>249</v>
      </c>
      <c r="D1" s="21" t="s">
        <v>250</v>
      </c>
      <c r="E1" s="19"/>
      <c r="F1" s="19"/>
      <c r="G1" s="19"/>
      <c r="H1" s="19"/>
      <c r="I1" s="19"/>
      <c r="J1" s="19"/>
    </row>
    <row r="2" spans="1:14" ht="15.75">
      <c r="A2" s="19"/>
      <c r="B2" s="19"/>
      <c r="C2" s="20"/>
      <c r="D2" s="20"/>
      <c r="E2" s="29" t="s">
        <v>0</v>
      </c>
      <c r="F2" s="29" t="s">
        <v>4</v>
      </c>
      <c r="G2" s="29" t="s">
        <v>5</v>
      </c>
      <c r="H2" s="29" t="s">
        <v>334</v>
      </c>
      <c r="I2" s="29" t="s">
        <v>335</v>
      </c>
      <c r="J2" s="29" t="s">
        <v>6</v>
      </c>
      <c r="K2" s="29" t="s">
        <v>7</v>
      </c>
      <c r="L2" s="29" t="s">
        <v>56</v>
      </c>
      <c r="M2" s="29" t="s">
        <v>57</v>
      </c>
      <c r="N2" s="29"/>
    </row>
    <row r="3" spans="1:14" ht="15.75">
      <c r="A3" s="19"/>
      <c r="B3" s="19"/>
      <c r="C3" s="21" t="s">
        <v>3</v>
      </c>
      <c r="D3" s="20"/>
      <c r="E3" s="19"/>
      <c r="F3" s="19"/>
      <c r="G3" s="19" t="s">
        <v>1</v>
      </c>
      <c r="H3" s="19"/>
      <c r="I3" s="19"/>
      <c r="J3" s="19"/>
    </row>
    <row r="4" spans="1:14" ht="15.75">
      <c r="A4" s="19">
        <v>1</v>
      </c>
      <c r="B4" s="19"/>
      <c r="C4" s="20" t="s">
        <v>8</v>
      </c>
      <c r="D4" s="20" t="s">
        <v>12</v>
      </c>
      <c r="E4" s="19">
        <v>1</v>
      </c>
      <c r="F4" s="19">
        <v>38</v>
      </c>
      <c r="G4" s="19">
        <v>8</v>
      </c>
      <c r="H4" s="19">
        <v>0</v>
      </c>
      <c r="I4" s="19">
        <v>4.8</v>
      </c>
      <c r="J4" s="19">
        <f>SUM(F4:I4)</f>
        <v>50.8</v>
      </c>
    </row>
    <row r="5" spans="1:14" ht="15.75">
      <c r="A5" s="19">
        <v>2</v>
      </c>
      <c r="B5" s="19"/>
      <c r="C5" s="20" t="s">
        <v>9</v>
      </c>
      <c r="D5" s="20" t="s">
        <v>251</v>
      </c>
      <c r="E5" s="19">
        <v>2</v>
      </c>
      <c r="F5" s="19">
        <v>33.799999999999997</v>
      </c>
      <c r="G5" s="19">
        <v>0</v>
      </c>
      <c r="H5" s="19">
        <v>0</v>
      </c>
      <c r="I5" s="19">
        <v>1.2</v>
      </c>
      <c r="J5" s="28">
        <f t="shared" ref="J5:J37" si="0">SUM(F5:I5)</f>
        <v>35</v>
      </c>
    </row>
    <row r="6" spans="1:14" ht="15.75">
      <c r="A6" s="19">
        <v>3</v>
      </c>
      <c r="B6" s="19"/>
      <c r="C6" s="20" t="s">
        <v>10</v>
      </c>
      <c r="D6" s="20" t="s">
        <v>14</v>
      </c>
      <c r="E6" s="19">
        <v>1</v>
      </c>
      <c r="F6" s="19">
        <v>26.5</v>
      </c>
      <c r="G6" s="19">
        <v>0</v>
      </c>
      <c r="H6" s="19">
        <v>0</v>
      </c>
      <c r="I6" s="19">
        <v>4</v>
      </c>
      <c r="J6" s="28">
        <f t="shared" si="0"/>
        <v>30.5</v>
      </c>
    </row>
    <row r="7" spans="1:14" ht="16.5" thickBot="1">
      <c r="A7" s="19">
        <v>4</v>
      </c>
      <c r="B7" s="19"/>
      <c r="C7" s="20" t="s">
        <v>11</v>
      </c>
      <c r="D7" s="20" t="s">
        <v>15</v>
      </c>
      <c r="E7" s="19">
        <v>2</v>
      </c>
      <c r="F7" s="19">
        <v>26.8</v>
      </c>
      <c r="G7" s="19">
        <v>4</v>
      </c>
      <c r="H7" s="19">
        <v>0</v>
      </c>
      <c r="I7" s="19">
        <v>0</v>
      </c>
      <c r="J7" s="28">
        <f t="shared" si="0"/>
        <v>30.8</v>
      </c>
    </row>
    <row r="8" spans="1:14" ht="16.5" thickBot="1">
      <c r="A8" s="19"/>
      <c r="B8" s="19"/>
      <c r="C8" s="20" t="s">
        <v>1</v>
      </c>
      <c r="D8" s="20"/>
      <c r="E8" s="19"/>
      <c r="F8" s="19" t="s">
        <v>1</v>
      </c>
      <c r="G8" s="19" t="s">
        <v>1</v>
      </c>
      <c r="H8" s="19" t="s">
        <v>1</v>
      </c>
      <c r="I8" s="19" t="s">
        <v>1</v>
      </c>
      <c r="J8" s="28" t="s">
        <v>1</v>
      </c>
      <c r="L8" s="32">
        <f>J5+J6+J7</f>
        <v>96.3</v>
      </c>
      <c r="M8" s="33" t="s">
        <v>336</v>
      </c>
    </row>
    <row r="9" spans="1:14" ht="15.75">
      <c r="A9" s="19"/>
      <c r="B9" s="19"/>
      <c r="C9" s="21" t="s">
        <v>207</v>
      </c>
      <c r="D9" s="20"/>
      <c r="E9" s="19"/>
      <c r="F9" s="19" t="s">
        <v>1</v>
      </c>
      <c r="G9" s="19" t="s">
        <v>1</v>
      </c>
      <c r="H9" s="19" t="s">
        <v>1</v>
      </c>
      <c r="I9" s="19" t="s">
        <v>1</v>
      </c>
      <c r="J9" s="28" t="s">
        <v>1</v>
      </c>
    </row>
    <row r="10" spans="1:14" ht="15.75">
      <c r="A10" s="19">
        <v>23</v>
      </c>
      <c r="B10" s="19"/>
      <c r="C10" s="20" t="s">
        <v>252</v>
      </c>
      <c r="D10" s="20" t="s">
        <v>253</v>
      </c>
      <c r="E10" s="19">
        <v>1</v>
      </c>
      <c r="F10" s="19">
        <v>34</v>
      </c>
      <c r="G10" s="19">
        <v>0</v>
      </c>
      <c r="H10" s="19">
        <v>0</v>
      </c>
      <c r="I10" s="19">
        <v>0</v>
      </c>
      <c r="J10" s="28">
        <f t="shared" si="0"/>
        <v>34</v>
      </c>
    </row>
    <row r="11" spans="1:14" ht="15.75">
      <c r="A11" s="19">
        <v>24</v>
      </c>
      <c r="B11" s="19"/>
      <c r="C11" s="20" t="s">
        <v>254</v>
      </c>
      <c r="D11" s="20" t="s">
        <v>255</v>
      </c>
      <c r="E11" s="19">
        <v>2</v>
      </c>
      <c r="F11" s="19">
        <v>36</v>
      </c>
      <c r="G11" s="19" t="s">
        <v>337</v>
      </c>
      <c r="H11" s="19" t="s">
        <v>337</v>
      </c>
      <c r="I11" s="19" t="s">
        <v>337</v>
      </c>
      <c r="J11" s="37" t="s">
        <v>337</v>
      </c>
    </row>
    <row r="12" spans="1:14" ht="15.75">
      <c r="A12" s="19">
        <v>25</v>
      </c>
      <c r="B12" s="19"/>
      <c r="C12" s="20" t="s">
        <v>256</v>
      </c>
      <c r="D12" s="20" t="s">
        <v>257</v>
      </c>
      <c r="E12" s="19">
        <v>1</v>
      </c>
      <c r="F12" s="19">
        <v>28.8</v>
      </c>
      <c r="G12" s="19" t="s">
        <v>337</v>
      </c>
      <c r="H12" s="19" t="s">
        <v>337</v>
      </c>
      <c r="I12" s="19" t="s">
        <v>337</v>
      </c>
      <c r="J12" s="38" t="s">
        <v>337</v>
      </c>
    </row>
    <row r="13" spans="1:14" ht="16.5" thickBot="1">
      <c r="A13" s="19">
        <v>26</v>
      </c>
      <c r="B13" s="19"/>
      <c r="C13" s="20" t="s">
        <v>258</v>
      </c>
      <c r="D13" s="20" t="s">
        <v>259</v>
      </c>
      <c r="E13" s="19">
        <v>2</v>
      </c>
      <c r="F13" s="19">
        <v>32.75</v>
      </c>
      <c r="G13" s="19">
        <v>0</v>
      </c>
      <c r="H13" s="19">
        <v>0</v>
      </c>
      <c r="I13" s="19">
        <v>5.6</v>
      </c>
      <c r="J13" s="28">
        <f t="shared" si="0"/>
        <v>38.35</v>
      </c>
    </row>
    <row r="14" spans="1:14" ht="16.5" thickBot="1">
      <c r="A14" s="19"/>
      <c r="B14" s="19"/>
      <c r="C14" s="20"/>
      <c r="D14" s="20"/>
      <c r="E14" s="19"/>
      <c r="F14" s="19" t="s">
        <v>1</v>
      </c>
      <c r="G14" s="19" t="s">
        <v>1</v>
      </c>
      <c r="H14" s="19" t="s">
        <v>1</v>
      </c>
      <c r="I14" s="19" t="s">
        <v>1</v>
      </c>
      <c r="J14" s="28" t="s">
        <v>1</v>
      </c>
      <c r="L14" s="32" t="s">
        <v>337</v>
      </c>
      <c r="M14" s="33" t="s">
        <v>337</v>
      </c>
    </row>
    <row r="15" spans="1:14" ht="15.75">
      <c r="A15" s="19"/>
      <c r="B15" s="19"/>
      <c r="C15" s="21" t="s">
        <v>40</v>
      </c>
      <c r="D15" s="20"/>
      <c r="E15" s="19"/>
      <c r="F15" s="19" t="s">
        <v>1</v>
      </c>
      <c r="G15" s="19" t="s">
        <v>1</v>
      </c>
      <c r="H15" s="19" t="s">
        <v>1</v>
      </c>
      <c r="I15" s="19"/>
      <c r="J15" s="28" t="s">
        <v>1</v>
      </c>
    </row>
    <row r="16" spans="1:14" ht="15.75">
      <c r="A16" s="19">
        <v>11</v>
      </c>
      <c r="B16" s="19"/>
      <c r="C16" s="20" t="s">
        <v>260</v>
      </c>
      <c r="D16" s="20" t="s">
        <v>261</v>
      </c>
      <c r="E16" s="19">
        <v>1</v>
      </c>
      <c r="F16" s="19">
        <v>24.8</v>
      </c>
      <c r="G16" s="19">
        <v>0</v>
      </c>
      <c r="H16" s="19">
        <v>0</v>
      </c>
      <c r="I16" s="19">
        <v>0</v>
      </c>
      <c r="J16" s="28">
        <f t="shared" si="0"/>
        <v>24.8</v>
      </c>
    </row>
    <row r="17" spans="1:13" ht="15.75">
      <c r="A17" s="19">
        <v>12</v>
      </c>
      <c r="B17" s="19"/>
      <c r="C17" s="20" t="s">
        <v>34</v>
      </c>
      <c r="D17" s="20" t="s">
        <v>37</v>
      </c>
      <c r="E17" s="19">
        <v>2</v>
      </c>
      <c r="F17" s="19">
        <v>28.3</v>
      </c>
      <c r="G17" s="19">
        <v>4</v>
      </c>
      <c r="H17" s="19">
        <v>0</v>
      </c>
      <c r="I17" s="19">
        <v>3.6</v>
      </c>
      <c r="J17" s="28">
        <f t="shared" si="0"/>
        <v>35.9</v>
      </c>
    </row>
    <row r="18" spans="1:13" ht="15.75">
      <c r="A18" s="19">
        <v>13</v>
      </c>
      <c r="B18" s="19"/>
      <c r="C18" s="20" t="s">
        <v>35</v>
      </c>
      <c r="D18" s="24" t="s">
        <v>38</v>
      </c>
      <c r="E18" s="19">
        <v>1</v>
      </c>
      <c r="F18" s="19">
        <v>36</v>
      </c>
      <c r="G18" s="19">
        <v>0</v>
      </c>
      <c r="H18" s="19">
        <v>0</v>
      </c>
      <c r="I18" s="19">
        <v>2</v>
      </c>
      <c r="J18" s="28">
        <f t="shared" si="0"/>
        <v>38</v>
      </c>
    </row>
    <row r="19" spans="1:13" ht="16.5" thickBot="1">
      <c r="A19" s="19">
        <v>14</v>
      </c>
      <c r="B19" s="19"/>
      <c r="C19" s="20" t="s">
        <v>36</v>
      </c>
      <c r="D19" s="20" t="s">
        <v>39</v>
      </c>
      <c r="E19" s="19">
        <v>2</v>
      </c>
      <c r="F19" s="19">
        <v>36.75</v>
      </c>
      <c r="G19" s="19">
        <v>4</v>
      </c>
      <c r="H19" s="19">
        <v>0</v>
      </c>
      <c r="I19" s="19">
        <v>2.4</v>
      </c>
      <c r="J19" s="28">
        <f t="shared" si="0"/>
        <v>43.15</v>
      </c>
    </row>
    <row r="20" spans="1:13" ht="16.5" thickBot="1">
      <c r="A20" s="19"/>
      <c r="B20" s="19"/>
      <c r="C20" s="20"/>
      <c r="D20" s="20"/>
      <c r="E20" s="19"/>
      <c r="F20" s="19" t="s">
        <v>1</v>
      </c>
      <c r="G20" s="19" t="s">
        <v>1</v>
      </c>
      <c r="H20" s="19" t="s">
        <v>1</v>
      </c>
      <c r="I20" s="19" t="s">
        <v>1</v>
      </c>
      <c r="J20" s="28" t="s">
        <v>1</v>
      </c>
      <c r="L20" s="32">
        <f>J16+J17+J18</f>
        <v>98.7</v>
      </c>
      <c r="M20" s="33" t="s">
        <v>355</v>
      </c>
    </row>
    <row r="21" spans="1:13" ht="15.75">
      <c r="A21" s="19"/>
      <c r="B21" s="19"/>
      <c r="C21" s="21" t="s">
        <v>262</v>
      </c>
      <c r="D21" s="20"/>
      <c r="E21" s="19"/>
      <c r="F21" s="19" t="s">
        <v>1</v>
      </c>
      <c r="G21" s="19" t="s">
        <v>1</v>
      </c>
      <c r="H21" s="19" t="s">
        <v>1</v>
      </c>
      <c r="I21" s="19" t="s">
        <v>1</v>
      </c>
      <c r="J21" s="28" t="s">
        <v>1</v>
      </c>
    </row>
    <row r="22" spans="1:13" ht="15.75">
      <c r="A22" s="19">
        <v>27</v>
      </c>
      <c r="B22" s="19"/>
      <c r="C22" s="20" t="s">
        <v>263</v>
      </c>
      <c r="D22" s="20" t="s">
        <v>264</v>
      </c>
      <c r="E22" s="19">
        <v>1</v>
      </c>
      <c r="F22" s="19">
        <v>35.299999999999997</v>
      </c>
      <c r="G22" s="19">
        <v>27</v>
      </c>
      <c r="H22" s="19">
        <v>0</v>
      </c>
      <c r="I22" s="19">
        <v>0.8</v>
      </c>
      <c r="J22" s="28">
        <f t="shared" si="0"/>
        <v>63.099999999999994</v>
      </c>
    </row>
    <row r="23" spans="1:13" ht="15.75">
      <c r="A23" s="19">
        <v>28</v>
      </c>
      <c r="B23" s="19"/>
      <c r="C23" s="20" t="s">
        <v>265</v>
      </c>
      <c r="D23" s="20" t="s">
        <v>266</v>
      </c>
      <c r="E23" s="19">
        <v>2</v>
      </c>
      <c r="F23" s="19">
        <v>27.5</v>
      </c>
      <c r="G23" s="19">
        <v>0</v>
      </c>
      <c r="H23" s="19">
        <v>0</v>
      </c>
      <c r="I23" s="19">
        <v>0</v>
      </c>
      <c r="J23" s="28">
        <f t="shared" si="0"/>
        <v>27.5</v>
      </c>
    </row>
    <row r="24" spans="1:13" ht="15.75">
      <c r="A24" s="19">
        <v>29</v>
      </c>
      <c r="B24" s="19"/>
      <c r="C24" s="20" t="s">
        <v>267</v>
      </c>
      <c r="D24" s="20" t="s">
        <v>268</v>
      </c>
      <c r="E24" s="19">
        <v>1</v>
      </c>
      <c r="F24" s="19">
        <v>36.5</v>
      </c>
      <c r="G24" s="19">
        <v>0</v>
      </c>
      <c r="H24" s="19">
        <v>0</v>
      </c>
      <c r="I24" s="19">
        <v>14</v>
      </c>
      <c r="J24" s="28">
        <f t="shared" si="0"/>
        <v>50.5</v>
      </c>
    </row>
    <row r="25" spans="1:13" ht="16.5" thickBot="1">
      <c r="A25" s="19">
        <v>30</v>
      </c>
      <c r="B25" s="19"/>
      <c r="C25" s="20" t="s">
        <v>269</v>
      </c>
      <c r="D25" s="20" t="s">
        <v>270</v>
      </c>
      <c r="E25" s="19">
        <v>2</v>
      </c>
      <c r="F25" s="19">
        <v>39.75</v>
      </c>
      <c r="G25" s="19">
        <v>0</v>
      </c>
      <c r="H25" s="19">
        <v>0</v>
      </c>
      <c r="I25" s="19">
        <v>0.4</v>
      </c>
      <c r="J25" s="28">
        <f t="shared" si="0"/>
        <v>40.15</v>
      </c>
    </row>
    <row r="26" spans="1:13" ht="15.75" thickBot="1">
      <c r="A26" s="19"/>
      <c r="B26" s="19"/>
      <c r="C26" s="19"/>
      <c r="D26" s="19"/>
      <c r="E26" s="19"/>
      <c r="F26" s="19" t="s">
        <v>1</v>
      </c>
      <c r="G26" s="19" t="s">
        <v>1</v>
      </c>
      <c r="H26" s="19" t="s">
        <v>1</v>
      </c>
      <c r="I26" s="19" t="s">
        <v>1</v>
      </c>
      <c r="J26" s="28" t="s">
        <v>1</v>
      </c>
      <c r="L26" s="32">
        <f>J23+J24+J25</f>
        <v>118.15</v>
      </c>
      <c r="M26" s="33" t="s">
        <v>356</v>
      </c>
    </row>
    <row r="27" spans="1:13" ht="15.75">
      <c r="A27" s="19"/>
      <c r="B27" s="19"/>
      <c r="C27" s="21" t="s">
        <v>3</v>
      </c>
      <c r="D27" s="20" t="s">
        <v>1</v>
      </c>
      <c r="E27" s="19"/>
      <c r="F27" s="19"/>
      <c r="G27" s="19" t="s">
        <v>1</v>
      </c>
      <c r="H27" s="19" t="s">
        <v>1</v>
      </c>
      <c r="I27" s="19"/>
      <c r="J27" s="28" t="s">
        <v>1</v>
      </c>
    </row>
    <row r="28" spans="1:13" ht="15.75">
      <c r="A28" s="19">
        <v>5</v>
      </c>
      <c r="B28" s="19"/>
      <c r="C28" s="20" t="s">
        <v>16</v>
      </c>
      <c r="D28" s="20" t="s">
        <v>20</v>
      </c>
      <c r="E28" s="19">
        <v>1</v>
      </c>
      <c r="F28" s="19">
        <v>33.75</v>
      </c>
      <c r="G28" s="19">
        <v>0</v>
      </c>
      <c r="H28" s="19">
        <v>0</v>
      </c>
      <c r="I28" s="19">
        <v>7.2</v>
      </c>
      <c r="J28" s="28">
        <f t="shared" si="0"/>
        <v>40.950000000000003</v>
      </c>
    </row>
    <row r="29" spans="1:13" ht="15.75">
      <c r="A29" s="19">
        <v>6</v>
      </c>
      <c r="B29" s="19"/>
      <c r="C29" s="19" t="s">
        <v>17</v>
      </c>
      <c r="D29" s="20" t="s">
        <v>271</v>
      </c>
      <c r="E29" s="19">
        <v>2</v>
      </c>
      <c r="F29" s="19">
        <v>33.75</v>
      </c>
      <c r="G29" s="19">
        <v>0</v>
      </c>
      <c r="H29" s="19">
        <v>0</v>
      </c>
      <c r="I29" s="19">
        <v>0</v>
      </c>
      <c r="J29" s="28">
        <f t="shared" si="0"/>
        <v>33.75</v>
      </c>
    </row>
    <row r="30" spans="1:13">
      <c r="A30" s="19">
        <v>35</v>
      </c>
      <c r="B30" s="19"/>
      <c r="C30" s="19" t="s">
        <v>272</v>
      </c>
      <c r="D30" s="19" t="s">
        <v>273</v>
      </c>
      <c r="E30" s="19">
        <v>1</v>
      </c>
      <c r="F30" s="19">
        <v>28.3</v>
      </c>
      <c r="G30" s="19">
        <v>8</v>
      </c>
      <c r="H30" s="19">
        <v>0</v>
      </c>
      <c r="I30" s="19">
        <v>9.6</v>
      </c>
      <c r="J30" s="28">
        <f t="shared" si="0"/>
        <v>45.9</v>
      </c>
    </row>
    <row r="31" spans="1:13" ht="16.5" thickBot="1">
      <c r="A31" s="19">
        <v>22</v>
      </c>
      <c r="B31" s="19"/>
      <c r="C31" s="19" t="s">
        <v>27</v>
      </c>
      <c r="D31" s="20" t="s">
        <v>51</v>
      </c>
      <c r="E31" s="19">
        <v>2</v>
      </c>
      <c r="F31" s="19">
        <v>29.75</v>
      </c>
      <c r="G31" s="19">
        <v>0</v>
      </c>
      <c r="H31" s="19">
        <v>0</v>
      </c>
      <c r="I31" s="19">
        <v>7.6</v>
      </c>
      <c r="J31" s="28">
        <f t="shared" si="0"/>
        <v>37.35</v>
      </c>
    </row>
    <row r="32" spans="1:13" ht="15.75" thickBot="1">
      <c r="A32" s="19"/>
      <c r="B32" s="19"/>
      <c r="C32" s="19"/>
      <c r="D32" s="19"/>
      <c r="E32" s="19"/>
      <c r="F32" s="19" t="s">
        <v>1</v>
      </c>
      <c r="G32" s="19" t="s">
        <v>1</v>
      </c>
      <c r="H32" s="19" t="s">
        <v>1</v>
      </c>
      <c r="I32" s="19" t="s">
        <v>1</v>
      </c>
      <c r="J32" s="28" t="s">
        <v>1</v>
      </c>
      <c r="L32" s="32">
        <f>J31+J29+J28</f>
        <v>112.05</v>
      </c>
      <c r="M32" s="33" t="s">
        <v>354</v>
      </c>
    </row>
    <row r="33" spans="1:13">
      <c r="A33" s="19"/>
      <c r="B33" s="19"/>
      <c r="C33" s="22" t="s">
        <v>274</v>
      </c>
      <c r="D33" s="19" t="s">
        <v>1</v>
      </c>
      <c r="E33" s="19"/>
      <c r="F33" s="19"/>
      <c r="G33" s="19" t="s">
        <v>1</v>
      </c>
      <c r="H33" s="19" t="s">
        <v>1</v>
      </c>
      <c r="I33" s="19" t="s">
        <v>1</v>
      </c>
      <c r="J33" s="28" t="s">
        <v>1</v>
      </c>
    </row>
    <row r="34" spans="1:13">
      <c r="A34" s="19">
        <v>31</v>
      </c>
      <c r="B34" s="19"/>
      <c r="C34" s="19" t="s">
        <v>275</v>
      </c>
      <c r="D34" s="19" t="s">
        <v>276</v>
      </c>
      <c r="E34" s="19">
        <v>1</v>
      </c>
      <c r="F34" s="19">
        <v>40.299999999999997</v>
      </c>
      <c r="G34" s="19">
        <v>4</v>
      </c>
      <c r="H34" s="19">
        <v>0</v>
      </c>
      <c r="I34" s="19">
        <v>10.8</v>
      </c>
      <c r="J34" s="28">
        <f t="shared" si="0"/>
        <v>55.099999999999994</v>
      </c>
    </row>
    <row r="35" spans="1:13">
      <c r="A35" s="19">
        <v>32</v>
      </c>
      <c r="B35" s="19"/>
      <c r="C35" s="19" t="s">
        <v>277</v>
      </c>
      <c r="D35" s="19" t="s">
        <v>278</v>
      </c>
      <c r="E35" s="19">
        <v>2</v>
      </c>
      <c r="F35" s="19">
        <v>36.5</v>
      </c>
      <c r="G35" s="19" t="s">
        <v>337</v>
      </c>
      <c r="H35" s="19" t="s">
        <v>337</v>
      </c>
      <c r="I35" s="19" t="s">
        <v>337</v>
      </c>
      <c r="J35" s="38" t="s">
        <v>337</v>
      </c>
    </row>
    <row r="36" spans="1:13">
      <c r="A36" s="19">
        <v>33</v>
      </c>
      <c r="B36" s="19"/>
      <c r="C36" s="19" t="s">
        <v>279</v>
      </c>
      <c r="D36" s="19" t="s">
        <v>280</v>
      </c>
      <c r="E36" s="19">
        <v>1</v>
      </c>
      <c r="F36" s="19">
        <v>33</v>
      </c>
      <c r="G36" s="19">
        <v>0</v>
      </c>
      <c r="H36" s="19">
        <v>0</v>
      </c>
      <c r="I36" s="19">
        <v>2.8</v>
      </c>
      <c r="J36" s="28">
        <f t="shared" si="0"/>
        <v>35.799999999999997</v>
      </c>
    </row>
    <row r="37" spans="1:13" ht="15.75" thickBot="1">
      <c r="A37" s="19">
        <v>34</v>
      </c>
      <c r="B37" s="19"/>
      <c r="C37" s="19" t="s">
        <v>281</v>
      </c>
      <c r="D37" s="19" t="s">
        <v>282</v>
      </c>
      <c r="E37" s="19">
        <v>2</v>
      </c>
      <c r="F37" s="19">
        <v>35.5</v>
      </c>
      <c r="G37" s="19">
        <v>4</v>
      </c>
      <c r="H37" s="19">
        <v>0</v>
      </c>
      <c r="I37" s="19">
        <v>0</v>
      </c>
      <c r="J37" s="28">
        <f t="shared" si="0"/>
        <v>39.5</v>
      </c>
    </row>
    <row r="38" spans="1:13" ht="15.75" thickBot="1">
      <c r="A38" s="19"/>
      <c r="B38" s="19"/>
      <c r="C38" s="19" t="s">
        <v>1</v>
      </c>
      <c r="D38" s="19" t="s">
        <v>1</v>
      </c>
      <c r="E38" s="19"/>
      <c r="F38" s="19"/>
      <c r="G38" s="19" t="s">
        <v>1</v>
      </c>
      <c r="H38" s="19" t="s">
        <v>1</v>
      </c>
      <c r="I38" s="19" t="s">
        <v>1</v>
      </c>
      <c r="J38" s="23" t="s">
        <v>1</v>
      </c>
      <c r="L38" s="32">
        <f>J34+J36+J37</f>
        <v>130.39999999999998</v>
      </c>
      <c r="M38" s="33" t="s">
        <v>357</v>
      </c>
    </row>
    <row r="39" spans="1:13">
      <c r="A39" s="19"/>
      <c r="B39" s="19"/>
      <c r="C39" s="19"/>
      <c r="D39" s="19"/>
      <c r="E39" s="19"/>
      <c r="F39" s="19"/>
      <c r="G39" s="19"/>
      <c r="H39" s="19" t="s">
        <v>1</v>
      </c>
      <c r="I39" s="19"/>
      <c r="J39" s="19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opLeftCell="A8" workbookViewId="0">
      <selection activeCell="H24" sqref="H24"/>
    </sheetView>
  </sheetViews>
  <sheetFormatPr defaultRowHeight="15"/>
  <cols>
    <col min="4" max="4" width="21.7109375" bestFit="1" customWidth="1"/>
    <col min="5" max="5" width="20.85546875" bestFit="1" customWidth="1"/>
  </cols>
  <sheetData>
    <row r="1" spans="1:8">
      <c r="A1" s="28"/>
      <c r="B1" s="28" t="s">
        <v>348</v>
      </c>
      <c r="C1" s="28"/>
    </row>
    <row r="2" spans="1:8">
      <c r="A2" s="28" t="s">
        <v>349</v>
      </c>
      <c r="B2" s="28" t="s">
        <v>339</v>
      </c>
      <c r="C2" s="28"/>
      <c r="G2" t="s">
        <v>6</v>
      </c>
      <c r="H2" t="s">
        <v>7</v>
      </c>
    </row>
    <row r="3" spans="1:8" ht="15.75">
      <c r="B3" s="28">
        <v>11</v>
      </c>
      <c r="C3" s="28"/>
      <c r="D3" s="29" t="s">
        <v>260</v>
      </c>
      <c r="E3" s="29" t="s">
        <v>261</v>
      </c>
      <c r="F3" s="28">
        <v>1</v>
      </c>
      <c r="G3">
        <f>'Class 3 Area 13 LSE '!J16</f>
        <v>24.8</v>
      </c>
      <c r="H3" t="s">
        <v>336</v>
      </c>
    </row>
    <row r="4" spans="1:8" ht="15.75">
      <c r="B4" s="28">
        <v>3</v>
      </c>
      <c r="C4" s="28"/>
      <c r="D4" s="29" t="s">
        <v>10</v>
      </c>
      <c r="E4" s="29" t="s">
        <v>14</v>
      </c>
      <c r="F4" s="28">
        <v>1</v>
      </c>
      <c r="G4">
        <f>'Class 3 Area 13 LSE '!J6</f>
        <v>30.5</v>
      </c>
      <c r="H4" t="s">
        <v>355</v>
      </c>
    </row>
    <row r="5" spans="1:8" ht="15.75">
      <c r="B5" s="28">
        <v>23</v>
      </c>
      <c r="C5" s="28"/>
      <c r="D5" s="29" t="s">
        <v>252</v>
      </c>
      <c r="E5" s="29" t="s">
        <v>253</v>
      </c>
      <c r="F5" s="28">
        <v>1</v>
      </c>
      <c r="G5">
        <f>'Class 3 Area 13 LSE '!J10</f>
        <v>34</v>
      </c>
      <c r="H5" t="s">
        <v>354</v>
      </c>
    </row>
    <row r="6" spans="1:8">
      <c r="B6" s="28">
        <v>33</v>
      </c>
      <c r="C6" s="28"/>
      <c r="D6" s="28" t="s">
        <v>279</v>
      </c>
      <c r="E6" s="28" t="s">
        <v>280</v>
      </c>
      <c r="F6" s="28">
        <v>1</v>
      </c>
      <c r="G6">
        <f>'Class 3 Area 13 LSE '!J36</f>
        <v>35.799999999999997</v>
      </c>
      <c r="H6" t="s">
        <v>356</v>
      </c>
    </row>
    <row r="7" spans="1:8" ht="15.75">
      <c r="B7" s="28">
        <v>13</v>
      </c>
      <c r="C7" s="28"/>
      <c r="D7" s="29" t="s">
        <v>35</v>
      </c>
      <c r="E7" s="24" t="s">
        <v>38</v>
      </c>
      <c r="F7" s="28">
        <v>1</v>
      </c>
      <c r="G7">
        <f>'Class 3 Area 13 LSE '!J18</f>
        <v>38</v>
      </c>
      <c r="H7" t="s">
        <v>357</v>
      </c>
    </row>
    <row r="8" spans="1:8" ht="15.75">
      <c r="B8" s="28">
        <v>5</v>
      </c>
      <c r="C8" s="28"/>
      <c r="D8" s="29" t="s">
        <v>16</v>
      </c>
      <c r="E8" s="29" t="s">
        <v>20</v>
      </c>
      <c r="F8" s="28">
        <v>1</v>
      </c>
      <c r="G8">
        <f>'Class 3 Area 13 LSE '!J28</f>
        <v>40.950000000000003</v>
      </c>
      <c r="H8" t="s">
        <v>358</v>
      </c>
    </row>
    <row r="9" spans="1:8">
      <c r="B9" s="28">
        <v>35</v>
      </c>
      <c r="C9" s="28"/>
      <c r="D9" s="28" t="s">
        <v>272</v>
      </c>
      <c r="E9" s="28" t="s">
        <v>273</v>
      </c>
      <c r="F9" s="28">
        <v>1</v>
      </c>
      <c r="G9">
        <f>'Class 3 Area 13 LSE '!J30</f>
        <v>45.9</v>
      </c>
    </row>
    <row r="10" spans="1:8" ht="15.75">
      <c r="B10" s="28">
        <v>29</v>
      </c>
      <c r="C10" s="28"/>
      <c r="D10" s="29" t="s">
        <v>267</v>
      </c>
      <c r="E10" s="29" t="s">
        <v>268</v>
      </c>
      <c r="F10" s="28">
        <v>1</v>
      </c>
      <c r="G10">
        <f>'Class 3 Area 13 LSE '!J24</f>
        <v>50.5</v>
      </c>
    </row>
    <row r="11" spans="1:8" ht="15.75">
      <c r="B11" s="28">
        <v>1</v>
      </c>
      <c r="C11" s="28"/>
      <c r="D11" s="29" t="s">
        <v>8</v>
      </c>
      <c r="E11" s="29" t="s">
        <v>12</v>
      </c>
      <c r="F11" s="28">
        <v>1</v>
      </c>
      <c r="G11">
        <f>'Class 3 Area 13 LSE '!J4</f>
        <v>50.8</v>
      </c>
    </row>
    <row r="12" spans="1:8">
      <c r="B12" s="28">
        <v>31</v>
      </c>
      <c r="C12" s="28"/>
      <c r="D12" s="28" t="s">
        <v>275</v>
      </c>
      <c r="E12" s="28" t="s">
        <v>276</v>
      </c>
      <c r="F12" s="28">
        <v>1</v>
      </c>
      <c r="G12">
        <f>'Class 3 Area 13 LSE '!J34</f>
        <v>55.099999999999994</v>
      </c>
    </row>
    <row r="13" spans="1:8" ht="15.75">
      <c r="B13" s="28">
        <v>27</v>
      </c>
      <c r="C13" s="28"/>
      <c r="D13" s="29" t="s">
        <v>263</v>
      </c>
      <c r="E13" s="29" t="s">
        <v>264</v>
      </c>
      <c r="F13" s="28">
        <v>1</v>
      </c>
      <c r="G13">
        <f>'Class 3 Area 13 LSE '!J22</f>
        <v>63.099999999999994</v>
      </c>
    </row>
    <row r="14" spans="1:8" ht="15.75">
      <c r="B14" s="28">
        <v>25</v>
      </c>
      <c r="C14" s="28"/>
      <c r="D14" s="29" t="s">
        <v>256</v>
      </c>
      <c r="E14" s="29" t="s">
        <v>257</v>
      </c>
      <c r="F14" s="28">
        <v>1</v>
      </c>
      <c r="G14" t="str">
        <f>'Class 3 Area 13 LSE '!J12</f>
        <v>E</v>
      </c>
    </row>
    <row r="17" spans="1:8" s="28" customFormat="1">
      <c r="A17" s="28" t="s">
        <v>349</v>
      </c>
      <c r="B17" s="28" t="s">
        <v>340</v>
      </c>
    </row>
    <row r="18" spans="1:8" ht="15.75">
      <c r="B18" s="28">
        <v>28</v>
      </c>
      <c r="C18" s="28"/>
      <c r="D18" s="29" t="s">
        <v>265</v>
      </c>
      <c r="E18" s="29" t="s">
        <v>266</v>
      </c>
      <c r="F18" s="28">
        <v>2</v>
      </c>
      <c r="G18">
        <f>'Class 3 Area 13 LSE '!J23</f>
        <v>27.5</v>
      </c>
      <c r="H18" t="s">
        <v>336</v>
      </c>
    </row>
    <row r="19" spans="1:8" ht="15.75">
      <c r="B19" s="28">
        <v>4</v>
      </c>
      <c r="C19" s="28"/>
      <c r="D19" s="29" t="s">
        <v>11</v>
      </c>
      <c r="E19" s="29" t="s">
        <v>15</v>
      </c>
      <c r="F19" s="28">
        <v>2</v>
      </c>
      <c r="G19">
        <f>'Class 3 Area 13 LSE '!J7</f>
        <v>30.8</v>
      </c>
      <c r="H19" t="s">
        <v>355</v>
      </c>
    </row>
    <row r="20" spans="1:8" ht="15.75">
      <c r="B20" s="28">
        <v>6</v>
      </c>
      <c r="C20" s="28"/>
      <c r="D20" s="28" t="s">
        <v>17</v>
      </c>
      <c r="E20" s="29" t="s">
        <v>271</v>
      </c>
      <c r="F20" s="28">
        <v>2</v>
      </c>
      <c r="G20">
        <f>'Class 3 Area 13 LSE '!J29</f>
        <v>33.75</v>
      </c>
      <c r="H20" t="s">
        <v>354</v>
      </c>
    </row>
    <row r="21" spans="1:8" ht="15.75">
      <c r="B21" s="28">
        <v>2</v>
      </c>
      <c r="C21" s="28"/>
      <c r="D21" s="29" t="s">
        <v>9</v>
      </c>
      <c r="E21" s="29" t="s">
        <v>251</v>
      </c>
      <c r="F21" s="28">
        <v>2</v>
      </c>
      <c r="G21">
        <f>'Class 3 Area 13 LSE '!J5</f>
        <v>35</v>
      </c>
      <c r="H21" t="s">
        <v>356</v>
      </c>
    </row>
    <row r="22" spans="1:8" ht="15.75">
      <c r="B22" s="28">
        <v>12</v>
      </c>
      <c r="C22" s="28"/>
      <c r="D22" s="29" t="s">
        <v>34</v>
      </c>
      <c r="E22" s="29" t="s">
        <v>37</v>
      </c>
      <c r="F22" s="28">
        <v>2</v>
      </c>
      <c r="G22">
        <f>'Class 3 Area 13 LSE '!J17</f>
        <v>35.9</v>
      </c>
      <c r="H22" t="s">
        <v>357</v>
      </c>
    </row>
    <row r="23" spans="1:8" ht="15.75">
      <c r="B23" s="28">
        <v>22</v>
      </c>
      <c r="C23" s="28"/>
      <c r="D23" s="28" t="s">
        <v>27</v>
      </c>
      <c r="E23" s="29" t="s">
        <v>51</v>
      </c>
      <c r="F23" s="28">
        <v>2</v>
      </c>
      <c r="G23">
        <f>'Class 3 Area 13 LSE '!J31</f>
        <v>37.35</v>
      </c>
      <c r="H23" t="s">
        <v>358</v>
      </c>
    </row>
    <row r="24" spans="1:8" ht="15.75">
      <c r="B24" s="28">
        <v>26</v>
      </c>
      <c r="C24" s="28"/>
      <c r="D24" s="29" t="s">
        <v>258</v>
      </c>
      <c r="E24" s="29" t="s">
        <v>259</v>
      </c>
      <c r="F24" s="28">
        <v>2</v>
      </c>
      <c r="G24">
        <f>'Class 3 Area 13 LSE '!J13</f>
        <v>38.35</v>
      </c>
    </row>
    <row r="25" spans="1:8">
      <c r="B25" s="28">
        <v>34</v>
      </c>
      <c r="C25" s="28"/>
      <c r="D25" s="28" t="s">
        <v>281</v>
      </c>
      <c r="E25" s="28" t="s">
        <v>282</v>
      </c>
      <c r="F25" s="28">
        <v>2</v>
      </c>
      <c r="G25">
        <f>'Class 3 Area 13 LSE '!J37</f>
        <v>39.5</v>
      </c>
    </row>
    <row r="26" spans="1:8" ht="15.75">
      <c r="B26" s="28">
        <v>30</v>
      </c>
      <c r="C26" s="28"/>
      <c r="D26" s="29" t="s">
        <v>269</v>
      </c>
      <c r="E26" s="29" t="s">
        <v>270</v>
      </c>
      <c r="F26" s="28">
        <v>2</v>
      </c>
      <c r="G26">
        <f>'Class 3 Area 13 LSE '!J25</f>
        <v>40.15</v>
      </c>
    </row>
    <row r="27" spans="1:8" ht="15.75">
      <c r="B27" s="28">
        <v>14</v>
      </c>
      <c r="C27" s="28"/>
      <c r="D27" s="29" t="s">
        <v>36</v>
      </c>
      <c r="E27" s="29" t="s">
        <v>39</v>
      </c>
      <c r="F27" s="28">
        <v>2</v>
      </c>
      <c r="G27">
        <f>'Class 3 Area 13 LSE '!J19</f>
        <v>43.15</v>
      </c>
    </row>
    <row r="28" spans="1:8" ht="15.75">
      <c r="B28" s="28">
        <v>24</v>
      </c>
      <c r="C28" s="28"/>
      <c r="D28" s="29" t="s">
        <v>254</v>
      </c>
      <c r="E28" s="29" t="s">
        <v>255</v>
      </c>
      <c r="F28" s="28">
        <v>2</v>
      </c>
      <c r="G28" t="str">
        <f>'Class 3 Area 13 LSE '!J11</f>
        <v>E</v>
      </c>
    </row>
    <row r="29" spans="1:8">
      <c r="B29" s="28">
        <v>32</v>
      </c>
      <c r="C29" s="28"/>
      <c r="D29" s="28" t="s">
        <v>277</v>
      </c>
      <c r="E29" s="28" t="s">
        <v>278</v>
      </c>
      <c r="F29" s="28">
        <v>2</v>
      </c>
      <c r="G29" t="str">
        <f>'Class 3 Area 13 LSE '!J35</f>
        <v>E</v>
      </c>
    </row>
  </sheetData>
  <sortState ref="B18:G29">
    <sortCondition ref="G18:G2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topLeftCell="B1" workbookViewId="0">
      <pane ySplit="2" topLeftCell="A3" activePane="bottomLeft" state="frozen"/>
      <selection pane="bottomLeft" activeCell="L26" sqref="L26"/>
    </sheetView>
  </sheetViews>
  <sheetFormatPr defaultRowHeight="15"/>
  <cols>
    <col min="2" max="2" width="34.28515625" customWidth="1"/>
    <col min="3" max="3" width="27.7109375" bestFit="1" customWidth="1"/>
    <col min="11" max="11" width="11.42578125" bestFit="1" customWidth="1"/>
  </cols>
  <sheetData>
    <row r="1" spans="1:13" ht="15.75">
      <c r="A1" s="16"/>
      <c r="B1" s="17" t="s">
        <v>239</v>
      </c>
      <c r="C1" s="16"/>
      <c r="D1" s="16"/>
      <c r="E1" s="16"/>
      <c r="F1" s="16"/>
      <c r="G1" s="16"/>
      <c r="H1" s="16"/>
      <c r="I1" s="16"/>
    </row>
    <row r="2" spans="1:13" ht="15.75">
      <c r="A2" s="16"/>
      <c r="B2" s="17"/>
      <c r="C2" s="16"/>
      <c r="D2" s="29" t="s">
        <v>0</v>
      </c>
      <c r="E2" s="29" t="s">
        <v>4</v>
      </c>
      <c r="F2" s="29" t="s">
        <v>5</v>
      </c>
      <c r="G2" s="29" t="s">
        <v>334</v>
      </c>
      <c r="H2" s="29" t="s">
        <v>335</v>
      </c>
      <c r="I2" s="29" t="s">
        <v>6</v>
      </c>
      <c r="J2" s="29" t="s">
        <v>7</v>
      </c>
      <c r="K2" s="29" t="s">
        <v>56</v>
      </c>
      <c r="L2" s="29" t="s">
        <v>57</v>
      </c>
      <c r="M2" s="29"/>
    </row>
    <row r="3" spans="1:13" ht="15.75">
      <c r="A3" s="16"/>
      <c r="B3" s="17" t="s">
        <v>64</v>
      </c>
      <c r="C3" s="16"/>
      <c r="D3" s="16"/>
      <c r="E3" s="16"/>
      <c r="F3" s="16"/>
      <c r="G3" s="16"/>
      <c r="H3" s="16"/>
      <c r="I3" s="16"/>
    </row>
    <row r="4" spans="1:13" ht="15.75">
      <c r="A4" s="16">
        <v>79</v>
      </c>
      <c r="B4" s="16" t="s">
        <v>65</v>
      </c>
      <c r="C4" s="16" t="s">
        <v>66</v>
      </c>
      <c r="D4" s="16">
        <v>3</v>
      </c>
      <c r="E4" s="16">
        <v>24.5</v>
      </c>
      <c r="F4" s="16">
        <v>8</v>
      </c>
      <c r="G4" s="16">
        <v>20</v>
      </c>
      <c r="H4" s="16">
        <v>3.2</v>
      </c>
      <c r="I4" s="16">
        <f>SUM(E4:H4)</f>
        <v>55.7</v>
      </c>
    </row>
    <row r="5" spans="1:13" ht="15.75">
      <c r="A5" s="16">
        <v>80</v>
      </c>
      <c r="B5" s="16" t="s">
        <v>67</v>
      </c>
      <c r="C5" s="16" t="s">
        <v>68</v>
      </c>
      <c r="D5" s="16">
        <v>4</v>
      </c>
      <c r="E5" s="16">
        <v>40.25</v>
      </c>
      <c r="F5" s="16">
        <v>0</v>
      </c>
      <c r="G5" s="16" t="s">
        <v>337</v>
      </c>
      <c r="H5" s="16" t="s">
        <v>337</v>
      </c>
      <c r="I5" s="34" t="s">
        <v>337</v>
      </c>
    </row>
    <row r="6" spans="1:13" ht="15.75">
      <c r="A6" s="16">
        <v>81</v>
      </c>
      <c r="B6" s="16" t="s">
        <v>69</v>
      </c>
      <c r="C6" s="16" t="s">
        <v>70</v>
      </c>
      <c r="D6" s="16">
        <v>3</v>
      </c>
      <c r="E6" s="16">
        <v>31</v>
      </c>
      <c r="F6" s="16">
        <v>7</v>
      </c>
      <c r="G6" s="16">
        <v>0</v>
      </c>
      <c r="H6" s="16">
        <v>4.4000000000000004</v>
      </c>
      <c r="I6" s="29">
        <f t="shared" ref="I6:I37" si="0">SUM(E6:H6)</f>
        <v>42.4</v>
      </c>
    </row>
    <row r="7" spans="1:13" ht="16.5" thickBot="1">
      <c r="A7" s="16">
        <v>82</v>
      </c>
      <c r="B7" s="16" t="s">
        <v>71</v>
      </c>
      <c r="C7" s="16" t="s">
        <v>72</v>
      </c>
      <c r="D7" s="16">
        <v>4</v>
      </c>
      <c r="E7" s="16">
        <v>36</v>
      </c>
      <c r="F7" s="16">
        <v>0</v>
      </c>
      <c r="G7" s="16">
        <v>0</v>
      </c>
      <c r="H7" s="16">
        <v>0</v>
      </c>
      <c r="I7" s="29">
        <f t="shared" si="0"/>
        <v>36</v>
      </c>
    </row>
    <row r="8" spans="1:13" ht="16.5" thickBot="1">
      <c r="A8" s="16"/>
      <c r="B8" s="16"/>
      <c r="C8" s="16"/>
      <c r="D8" s="16"/>
      <c r="E8" s="16"/>
      <c r="F8" s="16"/>
      <c r="G8" s="16"/>
      <c r="H8" s="16"/>
      <c r="I8" s="29" t="s">
        <v>1</v>
      </c>
      <c r="K8" s="32">
        <f>I4+I6+I7</f>
        <v>134.1</v>
      </c>
      <c r="L8" s="33" t="s">
        <v>357</v>
      </c>
    </row>
    <row r="9" spans="1:13" ht="15.75">
      <c r="A9" s="16"/>
      <c r="B9" s="17" t="s">
        <v>73</v>
      </c>
      <c r="C9" s="16"/>
      <c r="D9" s="16"/>
      <c r="E9" s="16"/>
      <c r="F9" s="16"/>
      <c r="G9" s="16"/>
      <c r="H9" s="16"/>
      <c r="I9" s="29" t="s">
        <v>1</v>
      </c>
    </row>
    <row r="10" spans="1:13" ht="15.75">
      <c r="A10" s="16">
        <v>83</v>
      </c>
      <c r="B10" s="16" t="s">
        <v>74</v>
      </c>
      <c r="C10" s="16" t="s">
        <v>75</v>
      </c>
      <c r="D10" s="16">
        <v>3</v>
      </c>
      <c r="E10" s="16">
        <v>31</v>
      </c>
      <c r="F10" s="16">
        <v>4</v>
      </c>
      <c r="G10" s="16">
        <v>0</v>
      </c>
      <c r="H10" s="16">
        <v>0</v>
      </c>
      <c r="I10" s="29">
        <f t="shared" si="0"/>
        <v>35</v>
      </c>
    </row>
    <row r="11" spans="1:13" ht="15.75">
      <c r="A11" s="16">
        <v>84</v>
      </c>
      <c r="B11" s="16" t="s">
        <v>240</v>
      </c>
      <c r="C11" s="16" t="s">
        <v>77</v>
      </c>
      <c r="D11" s="16">
        <v>4</v>
      </c>
      <c r="E11" s="16">
        <v>36.5</v>
      </c>
      <c r="F11" s="16">
        <v>4</v>
      </c>
      <c r="G11" s="16">
        <v>20</v>
      </c>
      <c r="H11" s="16">
        <v>15.6</v>
      </c>
      <c r="I11" s="29">
        <f t="shared" si="0"/>
        <v>76.099999999999994</v>
      </c>
    </row>
    <row r="12" spans="1:13" ht="15.75">
      <c r="A12" s="16">
        <v>85</v>
      </c>
      <c r="B12" s="16" t="s">
        <v>78</v>
      </c>
      <c r="C12" s="16" t="s">
        <v>79</v>
      </c>
      <c r="D12" s="16">
        <v>3</v>
      </c>
      <c r="E12" s="16">
        <v>23.5</v>
      </c>
      <c r="F12" s="16">
        <v>0</v>
      </c>
      <c r="G12" s="16">
        <v>0</v>
      </c>
      <c r="H12" s="16">
        <v>3.2</v>
      </c>
      <c r="I12" s="29">
        <f t="shared" si="0"/>
        <v>26.7</v>
      </c>
    </row>
    <row r="13" spans="1:13" ht="16.5" thickBot="1">
      <c r="A13" s="16">
        <v>86</v>
      </c>
      <c r="B13" s="16" t="s">
        <v>80</v>
      </c>
      <c r="C13" s="16" t="s">
        <v>81</v>
      </c>
      <c r="D13" s="16">
        <v>4</v>
      </c>
      <c r="E13" s="16">
        <v>35.799999999999997</v>
      </c>
      <c r="F13" s="16">
        <v>8</v>
      </c>
      <c r="G13" s="16">
        <v>0</v>
      </c>
      <c r="H13" s="16">
        <v>0</v>
      </c>
      <c r="I13" s="29">
        <f t="shared" si="0"/>
        <v>43.8</v>
      </c>
    </row>
    <row r="14" spans="1:13" ht="16.5" thickBot="1">
      <c r="A14" s="16"/>
      <c r="B14" s="16"/>
      <c r="C14" s="16"/>
      <c r="D14" s="16"/>
      <c r="E14" s="16"/>
      <c r="F14" s="16"/>
      <c r="G14" s="16"/>
      <c r="H14" s="16"/>
      <c r="I14" s="29" t="s">
        <v>1</v>
      </c>
      <c r="K14" s="32">
        <f>I10+I12+I13</f>
        <v>105.5</v>
      </c>
      <c r="L14" s="33" t="s">
        <v>354</v>
      </c>
    </row>
    <row r="15" spans="1:13" ht="15.75">
      <c r="A15" s="16"/>
      <c r="B15" s="17" t="s">
        <v>82</v>
      </c>
      <c r="C15" s="16"/>
      <c r="D15" s="16"/>
      <c r="E15" s="16"/>
      <c r="F15" s="16"/>
      <c r="G15" s="16"/>
      <c r="H15" s="16"/>
      <c r="I15" s="29" t="s">
        <v>1</v>
      </c>
    </row>
    <row r="16" spans="1:13" ht="15.75">
      <c r="A16" s="16">
        <v>88</v>
      </c>
      <c r="B16" s="16" t="s">
        <v>85</v>
      </c>
      <c r="C16" s="16" t="s">
        <v>86</v>
      </c>
      <c r="D16" s="16">
        <v>3</v>
      </c>
      <c r="E16" s="16">
        <v>30</v>
      </c>
      <c r="F16" s="16">
        <v>4</v>
      </c>
      <c r="G16" s="16">
        <v>0</v>
      </c>
      <c r="H16" s="16">
        <v>3.2</v>
      </c>
      <c r="I16" s="29">
        <f t="shared" si="0"/>
        <v>37.200000000000003</v>
      </c>
    </row>
    <row r="17" spans="1:12" ht="15.75">
      <c r="A17" s="16">
        <v>89</v>
      </c>
      <c r="B17" s="16" t="s">
        <v>87</v>
      </c>
      <c r="C17" s="16" t="s">
        <v>88</v>
      </c>
      <c r="D17" s="16">
        <v>4</v>
      </c>
      <c r="E17" s="16">
        <v>32</v>
      </c>
      <c r="F17" s="16">
        <v>23</v>
      </c>
      <c r="G17" s="16">
        <v>20</v>
      </c>
      <c r="H17" s="16">
        <v>37.200000000000003</v>
      </c>
      <c r="I17" s="29">
        <f t="shared" si="0"/>
        <v>112.2</v>
      </c>
    </row>
    <row r="18" spans="1:12" ht="15.75">
      <c r="A18" s="16">
        <v>90</v>
      </c>
      <c r="B18" s="16" t="s">
        <v>89</v>
      </c>
      <c r="C18" s="16" t="s">
        <v>90</v>
      </c>
      <c r="D18" s="16">
        <v>3</v>
      </c>
      <c r="E18" s="16">
        <v>37.299999999999997</v>
      </c>
      <c r="F18" s="16">
        <v>4</v>
      </c>
      <c r="G18" s="16">
        <v>0</v>
      </c>
      <c r="H18" s="16">
        <v>0</v>
      </c>
      <c r="I18" s="29">
        <f t="shared" si="0"/>
        <v>41.3</v>
      </c>
    </row>
    <row r="19" spans="1:12" ht="16.5" thickBot="1">
      <c r="A19" s="16">
        <v>99</v>
      </c>
      <c r="B19" s="16" t="s">
        <v>111</v>
      </c>
      <c r="C19" s="16" t="s">
        <v>112</v>
      </c>
      <c r="D19" s="16">
        <v>4</v>
      </c>
      <c r="E19" s="16">
        <v>34.799999999999997</v>
      </c>
      <c r="F19" s="16" t="s">
        <v>337</v>
      </c>
      <c r="G19" s="16" t="s">
        <v>337</v>
      </c>
      <c r="H19" s="16" t="s">
        <v>337</v>
      </c>
      <c r="I19" s="34" t="s">
        <v>337</v>
      </c>
    </row>
    <row r="20" spans="1:12" ht="16.5" thickBot="1">
      <c r="A20" s="16" t="s">
        <v>1</v>
      </c>
      <c r="B20" s="16" t="s">
        <v>1</v>
      </c>
      <c r="C20" s="16" t="s">
        <v>1</v>
      </c>
      <c r="D20" s="16" t="s">
        <v>1</v>
      </c>
      <c r="E20" s="16"/>
      <c r="F20" s="16"/>
      <c r="G20" s="16"/>
      <c r="H20" s="16"/>
      <c r="I20" s="29" t="s">
        <v>1</v>
      </c>
      <c r="K20" s="32">
        <f>I16+I17+I18</f>
        <v>190.7</v>
      </c>
      <c r="L20" s="33" t="s">
        <v>358</v>
      </c>
    </row>
    <row r="21" spans="1:12" ht="15.75">
      <c r="A21" s="16"/>
      <c r="B21" s="17" t="s">
        <v>241</v>
      </c>
      <c r="C21" s="16"/>
      <c r="D21" s="16"/>
      <c r="E21" s="16"/>
      <c r="F21" s="16"/>
      <c r="G21" s="16"/>
      <c r="H21" s="16"/>
      <c r="I21" s="29" t="s">
        <v>1</v>
      </c>
    </row>
    <row r="22" spans="1:12" ht="15.75">
      <c r="A22" s="16">
        <v>106</v>
      </c>
      <c r="B22" s="16" t="s">
        <v>242</v>
      </c>
      <c r="C22" s="16" t="s">
        <v>243</v>
      </c>
      <c r="D22" s="16">
        <v>3</v>
      </c>
      <c r="E22" s="16">
        <v>32</v>
      </c>
      <c r="F22" s="16">
        <v>63</v>
      </c>
      <c r="G22" s="16">
        <v>0</v>
      </c>
      <c r="H22" s="16">
        <v>0</v>
      </c>
      <c r="I22" s="29">
        <f t="shared" si="0"/>
        <v>95</v>
      </c>
    </row>
    <row r="23" spans="1:12" ht="15.75">
      <c r="A23" s="16">
        <v>107</v>
      </c>
      <c r="B23" s="16" t="s">
        <v>244</v>
      </c>
      <c r="C23" s="16" t="s">
        <v>140</v>
      </c>
      <c r="D23" s="16">
        <v>4</v>
      </c>
      <c r="E23" s="16">
        <v>38.5</v>
      </c>
      <c r="F23" s="16">
        <v>0</v>
      </c>
      <c r="G23" s="16">
        <v>0</v>
      </c>
      <c r="H23" s="14">
        <v>5.2</v>
      </c>
      <c r="I23" s="29">
        <f t="shared" si="0"/>
        <v>43.7</v>
      </c>
    </row>
    <row r="24" spans="1:12" ht="15.75">
      <c r="A24" s="16">
        <v>108</v>
      </c>
      <c r="B24" s="16" t="s">
        <v>245</v>
      </c>
      <c r="C24" s="16" t="s">
        <v>246</v>
      </c>
      <c r="D24" s="16">
        <v>3</v>
      </c>
      <c r="E24" s="16">
        <v>24.3</v>
      </c>
      <c r="F24" s="16">
        <v>4</v>
      </c>
      <c r="G24" s="16">
        <v>0</v>
      </c>
      <c r="H24" s="16">
        <v>3.2</v>
      </c>
      <c r="I24" s="29">
        <f t="shared" si="0"/>
        <v>31.5</v>
      </c>
    </row>
    <row r="25" spans="1:12" ht="16.5" thickBot="1">
      <c r="A25" s="16">
        <v>109</v>
      </c>
      <c r="B25" s="16" t="s">
        <v>247</v>
      </c>
      <c r="C25" s="16" t="s">
        <v>248</v>
      </c>
      <c r="D25" s="16">
        <v>4</v>
      </c>
      <c r="E25" s="16">
        <v>35.5</v>
      </c>
      <c r="F25" s="16">
        <v>4</v>
      </c>
      <c r="G25" s="16">
        <v>0</v>
      </c>
      <c r="H25" s="16">
        <v>2</v>
      </c>
      <c r="I25" s="29">
        <f t="shared" si="0"/>
        <v>41.5</v>
      </c>
    </row>
    <row r="26" spans="1:12" ht="16.5" thickBot="1">
      <c r="A26" s="16"/>
      <c r="B26" s="16"/>
      <c r="C26" s="16"/>
      <c r="D26" s="16"/>
      <c r="E26" s="16"/>
      <c r="F26" s="16"/>
      <c r="G26" s="16"/>
      <c r="H26" s="16"/>
      <c r="I26" s="29" t="s">
        <v>1</v>
      </c>
      <c r="K26" s="32">
        <f>I23+I24+I25</f>
        <v>116.7</v>
      </c>
      <c r="L26" s="33" t="s">
        <v>356</v>
      </c>
    </row>
    <row r="27" spans="1:12" ht="15.75">
      <c r="A27" s="16" t="s">
        <v>1</v>
      </c>
      <c r="B27" s="17" t="s">
        <v>91</v>
      </c>
      <c r="C27" s="16" t="s">
        <v>1</v>
      </c>
      <c r="D27" s="16" t="s">
        <v>1</v>
      </c>
      <c r="E27" s="16"/>
      <c r="F27" s="16"/>
      <c r="G27" s="16"/>
      <c r="H27" s="16"/>
      <c r="I27" s="29" t="s">
        <v>1</v>
      </c>
    </row>
    <row r="28" spans="1:12" ht="15.75">
      <c r="A28" s="16">
        <v>91</v>
      </c>
      <c r="B28" s="16" t="s">
        <v>92</v>
      </c>
      <c r="C28" s="16" t="s">
        <v>93</v>
      </c>
      <c r="D28" s="16">
        <v>3</v>
      </c>
      <c r="E28" s="16">
        <v>23.75</v>
      </c>
      <c r="F28" s="16">
        <v>4</v>
      </c>
      <c r="G28" s="16">
        <v>0</v>
      </c>
      <c r="H28" s="16">
        <v>3.2</v>
      </c>
      <c r="I28" s="29">
        <f t="shared" si="0"/>
        <v>30.95</v>
      </c>
    </row>
    <row r="29" spans="1:12" ht="15.75">
      <c r="A29" s="16">
        <v>92</v>
      </c>
      <c r="B29" s="16" t="s">
        <v>94</v>
      </c>
      <c r="C29" s="16" t="s">
        <v>95</v>
      </c>
      <c r="D29" s="16">
        <v>4</v>
      </c>
      <c r="E29" s="16">
        <v>37.299999999999997</v>
      </c>
      <c r="F29" s="16">
        <v>4</v>
      </c>
      <c r="G29" s="16">
        <v>0</v>
      </c>
      <c r="H29" s="16">
        <v>0</v>
      </c>
      <c r="I29" s="29">
        <f t="shared" si="0"/>
        <v>41.3</v>
      </c>
    </row>
    <row r="30" spans="1:12" ht="15.75">
      <c r="A30" s="16">
        <v>93</v>
      </c>
      <c r="B30" s="16" t="s">
        <v>96</v>
      </c>
      <c r="C30" s="16" t="s">
        <v>97</v>
      </c>
      <c r="D30" s="16">
        <v>3</v>
      </c>
      <c r="E30" s="16">
        <v>17.25</v>
      </c>
      <c r="F30" s="16">
        <v>4</v>
      </c>
      <c r="G30" s="16">
        <v>0</v>
      </c>
      <c r="H30" s="16">
        <v>1.6</v>
      </c>
      <c r="I30" s="29">
        <f t="shared" si="0"/>
        <v>22.85</v>
      </c>
    </row>
    <row r="31" spans="1:12" ht="16.5" thickBot="1">
      <c r="A31" s="16">
        <v>94</v>
      </c>
      <c r="B31" s="16" t="s">
        <v>98</v>
      </c>
      <c r="C31" s="16" t="s">
        <v>99</v>
      </c>
      <c r="D31" s="16">
        <v>4</v>
      </c>
      <c r="E31" s="16">
        <v>34.5</v>
      </c>
      <c r="F31" s="16">
        <v>8</v>
      </c>
      <c r="G31" s="16">
        <v>0</v>
      </c>
      <c r="H31" s="16">
        <v>0.8</v>
      </c>
      <c r="I31" s="29">
        <f t="shared" si="0"/>
        <v>43.3</v>
      </c>
    </row>
    <row r="32" spans="1:12" ht="16.5" thickBot="1">
      <c r="A32" s="16"/>
      <c r="B32" s="16"/>
      <c r="C32" s="16"/>
      <c r="D32" s="16"/>
      <c r="E32" s="16"/>
      <c r="F32" s="16"/>
      <c r="G32" s="16"/>
      <c r="H32" s="16"/>
      <c r="I32" s="29" t="s">
        <v>1</v>
      </c>
      <c r="K32" s="32">
        <f>I28+I29+I30</f>
        <v>95.1</v>
      </c>
      <c r="L32" s="33" t="s">
        <v>336</v>
      </c>
    </row>
    <row r="33" spans="1:12" ht="15.75">
      <c r="A33" s="16" t="s">
        <v>1</v>
      </c>
      <c r="B33" s="17" t="s">
        <v>100</v>
      </c>
      <c r="C33" s="16" t="s">
        <v>1</v>
      </c>
      <c r="D33" s="16" t="s">
        <v>1</v>
      </c>
      <c r="E33" s="16"/>
      <c r="F33" s="16"/>
      <c r="G33" s="16"/>
      <c r="H33" s="16"/>
      <c r="I33" s="29" t="s">
        <v>1</v>
      </c>
    </row>
    <row r="34" spans="1:12" ht="15.75">
      <c r="A34" s="16">
        <v>95</v>
      </c>
      <c r="B34" s="16" t="s">
        <v>101</v>
      </c>
      <c r="C34" s="16" t="s">
        <v>102</v>
      </c>
      <c r="D34" s="16">
        <v>3</v>
      </c>
      <c r="E34" s="16">
        <v>42.5</v>
      </c>
      <c r="F34" s="16">
        <v>0</v>
      </c>
      <c r="G34" s="16">
        <v>0</v>
      </c>
      <c r="H34" s="16">
        <v>0</v>
      </c>
      <c r="I34" s="29">
        <f t="shared" si="0"/>
        <v>42.5</v>
      </c>
    </row>
    <row r="35" spans="1:12" ht="15.75">
      <c r="A35" s="16">
        <v>96</v>
      </c>
      <c r="B35" s="16" t="s">
        <v>103</v>
      </c>
      <c r="C35" s="16" t="s">
        <v>104</v>
      </c>
      <c r="D35" s="16">
        <v>4</v>
      </c>
      <c r="E35" s="15">
        <v>27</v>
      </c>
      <c r="F35" s="29">
        <v>0</v>
      </c>
      <c r="G35" s="29">
        <v>0</v>
      </c>
      <c r="H35" s="29">
        <v>0</v>
      </c>
      <c r="I35" s="29">
        <f t="shared" si="0"/>
        <v>27</v>
      </c>
    </row>
    <row r="36" spans="1:12" ht="15.75">
      <c r="A36" s="16">
        <v>97</v>
      </c>
      <c r="B36" s="16" t="s">
        <v>105</v>
      </c>
      <c r="C36" s="16" t="s">
        <v>106</v>
      </c>
      <c r="D36" s="16">
        <v>3</v>
      </c>
      <c r="E36" s="29">
        <v>26</v>
      </c>
      <c r="F36" s="29">
        <v>0</v>
      </c>
      <c r="G36" s="29">
        <v>0</v>
      </c>
      <c r="H36" s="29">
        <v>10.4</v>
      </c>
      <c r="I36" s="29">
        <f t="shared" si="0"/>
        <v>36.4</v>
      </c>
    </row>
    <row r="37" spans="1:12" ht="16.5" thickBot="1">
      <c r="A37" s="16">
        <v>98</v>
      </c>
      <c r="B37" s="16" t="s">
        <v>107</v>
      </c>
      <c r="C37" s="16" t="s">
        <v>108</v>
      </c>
      <c r="D37" s="16">
        <v>4</v>
      </c>
      <c r="E37" s="15">
        <v>36.299999999999997</v>
      </c>
      <c r="F37" s="29">
        <v>0</v>
      </c>
      <c r="G37" s="29">
        <v>0</v>
      </c>
      <c r="H37" s="14">
        <v>2.4</v>
      </c>
      <c r="I37" s="29">
        <f t="shared" si="0"/>
        <v>38.699999999999996</v>
      </c>
    </row>
    <row r="38" spans="1:12" ht="16.5" thickBot="1">
      <c r="A38" s="16"/>
      <c r="B38" s="16"/>
      <c r="C38" s="16"/>
      <c r="D38" s="16"/>
      <c r="E38" s="15"/>
      <c r="F38" s="15"/>
      <c r="G38" s="15"/>
      <c r="H38" s="15"/>
      <c r="I38" s="15"/>
      <c r="K38" s="32">
        <f>I35+I36+I37</f>
        <v>102.1</v>
      </c>
      <c r="L38" s="33" t="s">
        <v>355</v>
      </c>
    </row>
    <row r="39" spans="1:12" ht="15.75">
      <c r="A39" s="16"/>
      <c r="B39" s="16"/>
      <c r="C39" s="16"/>
      <c r="D39" s="16"/>
      <c r="E39" s="15"/>
      <c r="F39" s="15"/>
      <c r="G39" s="15"/>
      <c r="H39" s="15"/>
      <c r="I39" s="15"/>
    </row>
    <row r="40" spans="1:12" ht="15.75">
      <c r="A40" s="15"/>
      <c r="B40" s="16" t="s">
        <v>1</v>
      </c>
      <c r="C40" s="15"/>
      <c r="D40" s="15"/>
      <c r="E40" s="15"/>
      <c r="F40" s="15"/>
      <c r="G40" s="15"/>
      <c r="H40" s="15"/>
      <c r="I40" s="15"/>
    </row>
    <row r="41" spans="1:12" ht="15.75">
      <c r="A41" s="16" t="s">
        <v>1</v>
      </c>
      <c r="B41" s="17" t="s">
        <v>1</v>
      </c>
      <c r="C41" s="16" t="s">
        <v>1</v>
      </c>
      <c r="D41" s="16" t="s">
        <v>1</v>
      </c>
      <c r="E41" s="15"/>
      <c r="F41" s="15"/>
      <c r="G41" s="15"/>
      <c r="H41" s="15"/>
      <c r="I41" s="15"/>
    </row>
    <row r="42" spans="1:12" ht="15.75">
      <c r="A42" s="16" t="s">
        <v>1</v>
      </c>
      <c r="B42" s="16" t="s">
        <v>1</v>
      </c>
      <c r="C42" s="16" t="s">
        <v>1</v>
      </c>
      <c r="D42" s="16" t="s">
        <v>1</v>
      </c>
      <c r="E42" s="15"/>
      <c r="F42" s="15"/>
      <c r="G42" s="15"/>
      <c r="H42" s="15"/>
      <c r="I42" s="15"/>
    </row>
    <row r="43" spans="1:12" ht="15.75">
      <c r="A43" s="16" t="s">
        <v>1</v>
      </c>
      <c r="B43" s="16" t="s">
        <v>1</v>
      </c>
      <c r="C43" s="16" t="s">
        <v>1</v>
      </c>
      <c r="D43" s="16" t="s">
        <v>109</v>
      </c>
      <c r="E43" s="15"/>
      <c r="F43" s="15"/>
      <c r="G43" s="15"/>
      <c r="H43" s="15"/>
      <c r="I43" s="15"/>
    </row>
    <row r="44" spans="1:12" ht="15.75">
      <c r="A44" s="16" t="s">
        <v>1</v>
      </c>
      <c r="B44" s="16" t="s">
        <v>1</v>
      </c>
      <c r="C44" s="16" t="s">
        <v>1</v>
      </c>
      <c r="D44" s="16" t="s">
        <v>1</v>
      </c>
      <c r="E44" s="15"/>
      <c r="F44" s="15"/>
      <c r="G44" s="15"/>
      <c r="H44" s="15"/>
      <c r="I44" s="15"/>
    </row>
    <row r="45" spans="1:12" ht="15.75">
      <c r="A45" s="16" t="s">
        <v>1</v>
      </c>
      <c r="B45" s="16" t="s">
        <v>1</v>
      </c>
      <c r="C45" s="16" t="s">
        <v>1</v>
      </c>
      <c r="D45" s="16" t="s">
        <v>1</v>
      </c>
      <c r="E45" s="15"/>
      <c r="F45" s="15"/>
      <c r="G45" s="15"/>
      <c r="H45" s="15"/>
      <c r="I45" s="15"/>
    </row>
    <row r="46" spans="1:12">
      <c r="A46" s="15" t="s">
        <v>1</v>
      </c>
      <c r="B46" s="15" t="s">
        <v>1</v>
      </c>
      <c r="C46" s="15" t="s">
        <v>1</v>
      </c>
      <c r="D46" s="15" t="s">
        <v>1</v>
      </c>
      <c r="E46" s="15"/>
      <c r="F46" s="15"/>
      <c r="G46" s="15"/>
      <c r="H46" s="15"/>
      <c r="I46" s="15"/>
    </row>
    <row r="47" spans="1:12">
      <c r="A47" s="15" t="s">
        <v>1</v>
      </c>
      <c r="B47" s="18" t="s">
        <v>1</v>
      </c>
      <c r="C47" s="15" t="s">
        <v>1</v>
      </c>
      <c r="D47" s="15"/>
      <c r="E47" s="15"/>
      <c r="F47" s="15"/>
      <c r="G47" s="15"/>
      <c r="H47" s="15"/>
      <c r="I47" s="15"/>
    </row>
    <row r="48" spans="1:12">
      <c r="A48" s="15"/>
      <c r="B48" s="15"/>
      <c r="C48" s="15" t="s">
        <v>1</v>
      </c>
      <c r="D48" s="15" t="s">
        <v>1</v>
      </c>
      <c r="E48" s="15"/>
      <c r="F48" s="15"/>
      <c r="G48" s="15"/>
      <c r="H48" s="15"/>
      <c r="I48" s="15"/>
    </row>
    <row r="49" spans="1:4">
      <c r="A49" s="15" t="s">
        <v>1</v>
      </c>
      <c r="B49" s="18" t="s">
        <v>1</v>
      </c>
      <c r="C49" s="15" t="s">
        <v>1</v>
      </c>
      <c r="D49" s="15" t="s">
        <v>1</v>
      </c>
    </row>
    <row r="50" spans="1:4">
      <c r="A50" s="15" t="s">
        <v>1</v>
      </c>
      <c r="B50" s="15" t="s">
        <v>1</v>
      </c>
      <c r="C50" s="15" t="s">
        <v>1</v>
      </c>
      <c r="D50" s="15" t="s">
        <v>1</v>
      </c>
    </row>
    <row r="51" spans="1:4">
      <c r="A51" s="15"/>
      <c r="B51" s="15" t="s">
        <v>1</v>
      </c>
      <c r="C51" s="15"/>
      <c r="D51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opLeftCell="A2" workbookViewId="0">
      <selection activeCell="L8" sqref="L8"/>
    </sheetView>
  </sheetViews>
  <sheetFormatPr defaultRowHeight="15"/>
  <cols>
    <col min="2" max="2" width="26.5703125" bestFit="1" customWidth="1"/>
    <col min="3" max="3" width="27.7109375" bestFit="1" customWidth="1"/>
  </cols>
  <sheetData>
    <row r="1" spans="1:6">
      <c r="A1" s="28" t="s">
        <v>350</v>
      </c>
    </row>
    <row r="3" spans="1:6">
      <c r="A3" t="s">
        <v>351</v>
      </c>
      <c r="B3" t="s">
        <v>344</v>
      </c>
    </row>
    <row r="4" spans="1:6">
      <c r="E4" t="s">
        <v>6</v>
      </c>
      <c r="F4" t="s">
        <v>7</v>
      </c>
    </row>
    <row r="5" spans="1:6" ht="15.75">
      <c r="A5" s="29">
        <v>93</v>
      </c>
      <c r="B5" s="29" t="s">
        <v>96</v>
      </c>
      <c r="C5" s="29" t="s">
        <v>97</v>
      </c>
      <c r="D5" s="29">
        <v>3</v>
      </c>
      <c r="E5">
        <f>'Class 3a Area 11 LSE '!I30</f>
        <v>22.85</v>
      </c>
      <c r="F5" t="s">
        <v>336</v>
      </c>
    </row>
    <row r="6" spans="1:6" ht="15.75">
      <c r="A6" s="29">
        <v>85</v>
      </c>
      <c r="B6" s="29" t="s">
        <v>78</v>
      </c>
      <c r="C6" s="29" t="s">
        <v>79</v>
      </c>
      <c r="D6" s="29">
        <v>3</v>
      </c>
      <c r="E6">
        <f>'Class 3a Area 11 LSE '!I12</f>
        <v>26.7</v>
      </c>
      <c r="F6" t="s">
        <v>355</v>
      </c>
    </row>
    <row r="7" spans="1:6" ht="15.75">
      <c r="A7" s="29">
        <v>91</v>
      </c>
      <c r="B7" s="29" t="s">
        <v>92</v>
      </c>
      <c r="C7" s="29" t="s">
        <v>93</v>
      </c>
      <c r="D7" s="29">
        <v>3</v>
      </c>
      <c r="E7">
        <f>'Class 3a Area 11 LSE '!I28</f>
        <v>30.95</v>
      </c>
      <c r="F7" t="s">
        <v>354</v>
      </c>
    </row>
    <row r="8" spans="1:6" ht="15.75">
      <c r="A8" s="29">
        <v>108</v>
      </c>
      <c r="B8" s="29" t="s">
        <v>245</v>
      </c>
      <c r="C8" s="29" t="s">
        <v>246</v>
      </c>
      <c r="D8" s="29">
        <v>3</v>
      </c>
      <c r="E8">
        <f>'Class 3a Area 11 LSE '!I24</f>
        <v>31.5</v>
      </c>
      <c r="F8" t="s">
        <v>356</v>
      </c>
    </row>
    <row r="9" spans="1:6" ht="15.75">
      <c r="A9" s="29">
        <v>83</v>
      </c>
      <c r="B9" s="29" t="s">
        <v>74</v>
      </c>
      <c r="C9" s="29" t="s">
        <v>75</v>
      </c>
      <c r="D9" s="29">
        <v>3</v>
      </c>
      <c r="E9">
        <f>'Class 3a Area 11 LSE '!I10</f>
        <v>35</v>
      </c>
      <c r="F9" t="s">
        <v>357</v>
      </c>
    </row>
    <row r="10" spans="1:6" ht="15.75">
      <c r="A10" s="29">
        <v>97</v>
      </c>
      <c r="B10" s="29" t="s">
        <v>105</v>
      </c>
      <c r="C10" s="29" t="s">
        <v>106</v>
      </c>
      <c r="D10" s="29">
        <v>3</v>
      </c>
      <c r="E10">
        <f>'Class 3a Area 11 LSE '!I36</f>
        <v>36.4</v>
      </c>
      <c r="F10" t="s">
        <v>358</v>
      </c>
    </row>
    <row r="11" spans="1:6" ht="15.75">
      <c r="A11" s="29">
        <v>88</v>
      </c>
      <c r="B11" s="29" t="s">
        <v>85</v>
      </c>
      <c r="C11" s="29" t="s">
        <v>86</v>
      </c>
      <c r="D11" s="29">
        <v>3</v>
      </c>
      <c r="E11">
        <f>'Class 3a Area 11 LSE '!I16</f>
        <v>37.200000000000003</v>
      </c>
    </row>
    <row r="12" spans="1:6" ht="15.75">
      <c r="A12" s="29">
        <v>90</v>
      </c>
      <c r="B12" s="29" t="s">
        <v>89</v>
      </c>
      <c r="C12" s="29" t="s">
        <v>90</v>
      </c>
      <c r="D12" s="29">
        <v>3</v>
      </c>
      <c r="E12">
        <f>'Class 3a Area 11 LSE '!I18</f>
        <v>41.3</v>
      </c>
    </row>
    <row r="13" spans="1:6" ht="15.75">
      <c r="A13" s="29">
        <v>81</v>
      </c>
      <c r="B13" s="29" t="s">
        <v>69</v>
      </c>
      <c r="C13" s="29" t="s">
        <v>70</v>
      </c>
      <c r="D13" s="29">
        <v>3</v>
      </c>
      <c r="E13">
        <f>'Class 3a Area 11 LSE '!I6</f>
        <v>42.4</v>
      </c>
    </row>
    <row r="14" spans="1:6" ht="15.75">
      <c r="A14" s="29">
        <v>95</v>
      </c>
      <c r="B14" s="29" t="s">
        <v>101</v>
      </c>
      <c r="C14" s="29" t="s">
        <v>102</v>
      </c>
      <c r="D14" s="29">
        <v>3</v>
      </c>
      <c r="E14">
        <f>'Class 3a Area 11 LSE '!I34</f>
        <v>42.5</v>
      </c>
    </row>
    <row r="15" spans="1:6" ht="15.75">
      <c r="A15" s="29">
        <v>79</v>
      </c>
      <c r="B15" s="29" t="s">
        <v>65</v>
      </c>
      <c r="C15" s="29" t="s">
        <v>66</v>
      </c>
      <c r="D15" s="29">
        <v>3</v>
      </c>
      <c r="E15">
        <f>'Class 3a Area 11 LSE '!I4</f>
        <v>55.7</v>
      </c>
    </row>
    <row r="16" spans="1:6" ht="15.75">
      <c r="A16" s="29">
        <v>106</v>
      </c>
      <c r="B16" s="29" t="s">
        <v>242</v>
      </c>
      <c r="C16" s="29" t="s">
        <v>243</v>
      </c>
      <c r="D16" s="29">
        <v>3</v>
      </c>
      <c r="E16">
        <f>'Class 3a Area 11 LSE '!I22</f>
        <v>95</v>
      </c>
    </row>
    <row r="19" spans="1:6" ht="15.75">
      <c r="A19" t="s">
        <v>352</v>
      </c>
      <c r="B19" s="29" t="s">
        <v>346</v>
      </c>
    </row>
    <row r="21" spans="1:6" ht="15.75">
      <c r="A21" s="29">
        <v>82</v>
      </c>
      <c r="B21" s="29" t="s">
        <v>71</v>
      </c>
      <c r="C21" s="29" t="s">
        <v>72</v>
      </c>
      <c r="D21" s="29">
        <v>4</v>
      </c>
      <c r="E21">
        <f>'Class 3a Area 11 LSE '!I7</f>
        <v>36</v>
      </c>
      <c r="F21" t="s">
        <v>355</v>
      </c>
    </row>
    <row r="22" spans="1:6" ht="15.75">
      <c r="A22" s="29">
        <v>84</v>
      </c>
      <c r="B22" s="29" t="s">
        <v>240</v>
      </c>
      <c r="C22" s="29" t="s">
        <v>77</v>
      </c>
      <c r="D22" s="29">
        <v>4</v>
      </c>
      <c r="E22">
        <f>'Class 3a Area 11 LSE '!I11</f>
        <v>76.099999999999994</v>
      </c>
    </row>
    <row r="23" spans="1:6" ht="15.75">
      <c r="A23" s="29">
        <v>86</v>
      </c>
      <c r="B23" s="29" t="s">
        <v>80</v>
      </c>
      <c r="C23" s="29" t="s">
        <v>81</v>
      </c>
      <c r="D23" s="29">
        <v>4</v>
      </c>
      <c r="E23">
        <f>'Class 3a Area 11 LSE '!I13</f>
        <v>43.8</v>
      </c>
    </row>
    <row r="24" spans="1:6" ht="15.75">
      <c r="A24" s="29">
        <v>89</v>
      </c>
      <c r="B24" s="29" t="s">
        <v>87</v>
      </c>
      <c r="C24" s="29" t="s">
        <v>88</v>
      </c>
      <c r="D24" s="29">
        <v>4</v>
      </c>
      <c r="E24">
        <f>'Class 3a Area 11 LSE '!I17</f>
        <v>112.2</v>
      </c>
    </row>
    <row r="25" spans="1:6" ht="15.75">
      <c r="A25" s="29">
        <v>107</v>
      </c>
      <c r="B25" s="29" t="s">
        <v>244</v>
      </c>
      <c r="C25" s="29" t="s">
        <v>140</v>
      </c>
      <c r="D25" s="29">
        <v>4</v>
      </c>
      <c r="E25">
        <f>'Class 3a Area 11 LSE '!I23</f>
        <v>43.7</v>
      </c>
    </row>
    <row r="26" spans="1:6" ht="15.75">
      <c r="A26" s="29">
        <v>109</v>
      </c>
      <c r="B26" s="29" t="s">
        <v>247</v>
      </c>
      <c r="C26" s="29" t="s">
        <v>248</v>
      </c>
      <c r="D26" s="29">
        <v>4</v>
      </c>
      <c r="E26">
        <f>'Class 3a Area 11 LSE '!I25</f>
        <v>41.5</v>
      </c>
      <c r="F26" t="s">
        <v>357</v>
      </c>
    </row>
    <row r="27" spans="1:6" ht="15.75">
      <c r="A27" s="29">
        <v>92</v>
      </c>
      <c r="B27" s="29" t="s">
        <v>94</v>
      </c>
      <c r="C27" s="29" t="s">
        <v>95</v>
      </c>
      <c r="D27" s="29">
        <v>4</v>
      </c>
      <c r="E27">
        <f>'Class 3a Area 11 LSE '!I29</f>
        <v>41.3</v>
      </c>
      <c r="F27" t="s">
        <v>356</v>
      </c>
    </row>
    <row r="28" spans="1:6" ht="15.75">
      <c r="A28" s="29">
        <v>94</v>
      </c>
      <c r="B28" s="29" t="s">
        <v>98</v>
      </c>
      <c r="C28" s="29" t="s">
        <v>99</v>
      </c>
      <c r="D28" s="29">
        <v>4</v>
      </c>
      <c r="E28">
        <f>'Class 3a Area 11 LSE '!I31</f>
        <v>43.3</v>
      </c>
      <c r="F28" t="s">
        <v>358</v>
      </c>
    </row>
    <row r="29" spans="1:6" ht="15.75">
      <c r="A29" s="29">
        <v>96</v>
      </c>
      <c r="B29" s="29" t="s">
        <v>103</v>
      </c>
      <c r="C29" s="29" t="s">
        <v>104</v>
      </c>
      <c r="D29" s="29">
        <v>4</v>
      </c>
      <c r="E29">
        <f>'Class 3a Area 11 LSE '!I35</f>
        <v>27</v>
      </c>
      <c r="F29" t="s">
        <v>336</v>
      </c>
    </row>
    <row r="30" spans="1:6" ht="15.75">
      <c r="A30" s="29">
        <v>98</v>
      </c>
      <c r="B30" s="29" t="s">
        <v>107</v>
      </c>
      <c r="C30" s="29" t="s">
        <v>108</v>
      </c>
      <c r="D30" s="29">
        <v>4</v>
      </c>
      <c r="E30">
        <f>'Class 3a Area 11 LSE '!I37</f>
        <v>38.699999999999996</v>
      </c>
      <c r="F30" t="s">
        <v>354</v>
      </c>
    </row>
    <row r="32" spans="1:6" ht="15.75">
      <c r="A32" s="29">
        <v>80</v>
      </c>
      <c r="B32" s="29" t="s">
        <v>67</v>
      </c>
      <c r="C32" s="29" t="s">
        <v>68</v>
      </c>
      <c r="D32" s="29">
        <v>4</v>
      </c>
      <c r="E32" t="str">
        <f>'Class 3a Area 11 LSE '!I5</f>
        <v>E</v>
      </c>
    </row>
    <row r="33" spans="1:5" ht="15.75">
      <c r="A33" s="29">
        <v>99</v>
      </c>
      <c r="B33" s="29" t="s">
        <v>111</v>
      </c>
      <c r="C33" s="29" t="s">
        <v>112</v>
      </c>
      <c r="D33" s="29">
        <v>4</v>
      </c>
      <c r="E33" t="str">
        <f>'Class 3a Area 11 LSE '!I19</f>
        <v>E</v>
      </c>
    </row>
  </sheetData>
  <sortState ref="A21:E30">
    <sortCondition ref="D21:D3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pane ySplit="2" topLeftCell="A3" activePane="bottomLeft" state="frozen"/>
      <selection pane="bottomLeft" activeCell="G21" sqref="G21"/>
    </sheetView>
  </sheetViews>
  <sheetFormatPr defaultRowHeight="15"/>
  <cols>
    <col min="2" max="2" width="2.7109375" customWidth="1"/>
    <col min="3" max="3" width="32.85546875" customWidth="1"/>
    <col min="4" max="4" width="24.7109375" bestFit="1" customWidth="1"/>
    <col min="5" max="5" width="6.85546875" customWidth="1"/>
    <col min="6" max="6" width="5" customWidth="1"/>
    <col min="7" max="7" width="6.140625" customWidth="1"/>
    <col min="8" max="8" width="7.42578125" customWidth="1"/>
    <col min="10" max="10" width="3.42578125" customWidth="1"/>
    <col min="11" max="11" width="11.42578125" bestFit="1" customWidth="1"/>
  </cols>
  <sheetData>
    <row r="1" spans="1:13" ht="15.75">
      <c r="A1" s="11"/>
      <c r="B1" s="11"/>
      <c r="C1" s="13" t="s">
        <v>181</v>
      </c>
      <c r="D1" s="12"/>
      <c r="E1" s="12"/>
      <c r="F1" s="12"/>
      <c r="G1" s="12" t="s">
        <v>1</v>
      </c>
      <c r="H1" s="12"/>
      <c r="I1" s="12"/>
    </row>
    <row r="2" spans="1:13" ht="15.75">
      <c r="A2" s="28"/>
      <c r="B2" s="28"/>
      <c r="C2" s="30"/>
      <c r="D2" s="29"/>
      <c r="E2" s="29" t="s">
        <v>4</v>
      </c>
      <c r="F2" s="29" t="s">
        <v>5</v>
      </c>
      <c r="G2" s="29" t="s">
        <v>334</v>
      </c>
      <c r="H2" s="29" t="s">
        <v>335</v>
      </c>
      <c r="I2" s="29" t="s">
        <v>6</v>
      </c>
      <c r="J2" s="29" t="s">
        <v>7</v>
      </c>
      <c r="K2" s="29" t="s">
        <v>56</v>
      </c>
      <c r="L2" s="29" t="s">
        <v>57</v>
      </c>
      <c r="M2" s="29"/>
    </row>
    <row r="3" spans="1:13" ht="15.75">
      <c r="A3" s="11"/>
      <c r="B3" s="11"/>
      <c r="C3" s="13" t="s">
        <v>3</v>
      </c>
      <c r="D3" s="12"/>
      <c r="E3" s="12" t="s">
        <v>1</v>
      </c>
      <c r="F3" s="12" t="s">
        <v>1</v>
      </c>
      <c r="G3" s="12" t="s">
        <v>1</v>
      </c>
      <c r="H3" s="12" t="s">
        <v>1</v>
      </c>
      <c r="I3" s="12"/>
    </row>
    <row r="4" spans="1:13" ht="15.75">
      <c r="A4" s="11">
        <v>36</v>
      </c>
      <c r="B4" s="11"/>
      <c r="C4" s="12" t="s">
        <v>182</v>
      </c>
      <c r="D4" s="12" t="s">
        <v>183</v>
      </c>
      <c r="E4" s="12">
        <v>32.799999999999997</v>
      </c>
      <c r="F4" s="12">
        <v>4</v>
      </c>
      <c r="G4" s="12">
        <v>0</v>
      </c>
      <c r="H4" s="14">
        <v>5.2</v>
      </c>
      <c r="I4" s="12">
        <f>SUM(E4:H4)</f>
        <v>42</v>
      </c>
    </row>
    <row r="5" spans="1:13" ht="15.75">
      <c r="A5" s="11">
        <v>37</v>
      </c>
      <c r="B5" s="11"/>
      <c r="C5" s="12" t="s">
        <v>184</v>
      </c>
      <c r="D5" s="12" t="s">
        <v>185</v>
      </c>
      <c r="E5" s="12">
        <v>34.299999999999997</v>
      </c>
      <c r="F5" s="12">
        <v>0</v>
      </c>
      <c r="G5" s="12">
        <v>0</v>
      </c>
      <c r="H5" s="14">
        <v>1.2</v>
      </c>
      <c r="I5" s="29">
        <f t="shared" ref="I5:I45" si="0">SUM(E5:H5)</f>
        <v>35.5</v>
      </c>
    </row>
    <row r="6" spans="1:13" ht="15.75">
      <c r="A6" s="11">
        <v>38</v>
      </c>
      <c r="B6" s="11"/>
      <c r="C6" s="12" t="s">
        <v>186</v>
      </c>
      <c r="D6" s="12" t="s">
        <v>187</v>
      </c>
      <c r="E6" s="12">
        <v>35</v>
      </c>
      <c r="F6" s="12">
        <v>4</v>
      </c>
      <c r="G6" s="12">
        <v>0</v>
      </c>
      <c r="H6" s="12">
        <v>10.4</v>
      </c>
      <c r="I6" s="29">
        <f t="shared" si="0"/>
        <v>49.4</v>
      </c>
    </row>
    <row r="7" spans="1:13" ht="16.5" thickBot="1">
      <c r="A7" s="11">
        <v>39</v>
      </c>
      <c r="B7" s="11"/>
      <c r="C7" s="12" t="s">
        <v>188</v>
      </c>
      <c r="D7" s="12" t="s">
        <v>189</v>
      </c>
      <c r="E7" s="12">
        <v>35</v>
      </c>
      <c r="F7" s="12">
        <v>0</v>
      </c>
      <c r="G7" s="12">
        <v>0</v>
      </c>
      <c r="H7" s="14">
        <v>0</v>
      </c>
      <c r="I7" s="29">
        <f t="shared" si="0"/>
        <v>35</v>
      </c>
    </row>
    <row r="8" spans="1:13" ht="16.5" thickBot="1">
      <c r="A8" s="11"/>
      <c r="B8" s="11"/>
      <c r="C8" s="12"/>
      <c r="D8" s="12"/>
      <c r="E8" s="12" t="s">
        <v>1</v>
      </c>
      <c r="F8" s="12" t="s">
        <v>1</v>
      </c>
      <c r="G8" s="12" t="s">
        <v>1</v>
      </c>
      <c r="H8" s="12"/>
      <c r="I8" s="29" t="s">
        <v>1</v>
      </c>
      <c r="K8" s="32">
        <f>I7+I5+I4</f>
        <v>112.5</v>
      </c>
      <c r="L8" s="33" t="s">
        <v>354</v>
      </c>
    </row>
    <row r="9" spans="1:13" ht="15.75">
      <c r="A9" s="11"/>
      <c r="B9" s="11"/>
      <c r="C9" s="13" t="s">
        <v>190</v>
      </c>
      <c r="D9" s="12"/>
      <c r="E9" s="12" t="s">
        <v>1</v>
      </c>
      <c r="F9" s="12" t="s">
        <v>1</v>
      </c>
      <c r="G9" s="12" t="s">
        <v>1</v>
      </c>
      <c r="H9" s="12"/>
      <c r="I9" s="29" t="s">
        <v>1</v>
      </c>
    </row>
    <row r="10" spans="1:13" ht="15.75">
      <c r="A10" s="11">
        <v>40</v>
      </c>
      <c r="B10" s="11"/>
      <c r="C10" s="12" t="s">
        <v>191</v>
      </c>
      <c r="D10" s="12" t="s">
        <v>192</v>
      </c>
      <c r="E10" s="12">
        <v>32.799999999999997</v>
      </c>
      <c r="F10" s="12">
        <v>8</v>
      </c>
      <c r="G10" s="12">
        <v>0</v>
      </c>
      <c r="H10" s="12">
        <v>1.2</v>
      </c>
      <c r="I10" s="29">
        <f t="shared" si="0"/>
        <v>42</v>
      </c>
    </row>
    <row r="11" spans="1:13" ht="15.75">
      <c r="A11" s="11">
        <v>42</v>
      </c>
      <c r="B11" s="11"/>
      <c r="C11" s="12" t="s">
        <v>193</v>
      </c>
      <c r="D11" s="12" t="s">
        <v>194</v>
      </c>
      <c r="E11" s="12">
        <v>33</v>
      </c>
      <c r="F11" s="12">
        <v>0</v>
      </c>
      <c r="G11" s="12">
        <v>0</v>
      </c>
      <c r="H11" s="12">
        <v>0.8</v>
      </c>
      <c r="I11" s="29">
        <f t="shared" si="0"/>
        <v>33.799999999999997</v>
      </c>
    </row>
    <row r="12" spans="1:13" ht="15.75">
      <c r="A12" s="11">
        <v>43</v>
      </c>
      <c r="B12" s="11"/>
      <c r="C12" s="12" t="s">
        <v>195</v>
      </c>
      <c r="D12" s="12" t="s">
        <v>1</v>
      </c>
      <c r="E12" s="12">
        <v>36.5</v>
      </c>
      <c r="F12" s="12">
        <v>8</v>
      </c>
      <c r="G12" s="12">
        <v>20</v>
      </c>
      <c r="H12" s="14">
        <v>11.2</v>
      </c>
      <c r="I12" s="29">
        <f t="shared" si="0"/>
        <v>75.7</v>
      </c>
    </row>
    <row r="13" spans="1:13" ht="16.5" thickBot="1">
      <c r="A13" s="11">
        <v>44</v>
      </c>
      <c r="B13" s="11"/>
      <c r="C13" s="12" t="s">
        <v>196</v>
      </c>
      <c r="D13" s="12" t="s">
        <v>197</v>
      </c>
      <c r="E13" s="12">
        <v>31</v>
      </c>
      <c r="F13" s="12">
        <v>0</v>
      </c>
      <c r="G13" s="12">
        <v>0</v>
      </c>
      <c r="H13" s="29">
        <v>0.4</v>
      </c>
      <c r="I13" s="29">
        <f t="shared" si="0"/>
        <v>31.4</v>
      </c>
    </row>
    <row r="14" spans="1:13" ht="16.5" thickBot="1">
      <c r="A14" s="11"/>
      <c r="B14" s="11"/>
      <c r="C14" s="12"/>
      <c r="D14" s="12"/>
      <c r="E14" s="12"/>
      <c r="F14" s="12"/>
      <c r="G14" s="12"/>
      <c r="H14" s="14"/>
      <c r="I14" s="29" t="s">
        <v>1</v>
      </c>
      <c r="K14" s="32">
        <f>I10+I11+I13</f>
        <v>107.19999999999999</v>
      </c>
      <c r="L14" s="33" t="s">
        <v>355</v>
      </c>
    </row>
    <row r="15" spans="1:13" ht="15.75">
      <c r="A15" s="11"/>
      <c r="B15" s="11"/>
      <c r="C15" s="13" t="s">
        <v>198</v>
      </c>
      <c r="D15" s="12"/>
      <c r="E15" s="12" t="s">
        <v>1</v>
      </c>
      <c r="F15" s="12" t="s">
        <v>1</v>
      </c>
      <c r="G15" s="12" t="s">
        <v>1</v>
      </c>
      <c r="H15" s="12"/>
      <c r="I15" s="29" t="s">
        <v>1</v>
      </c>
    </row>
    <row r="16" spans="1:13" ht="15.75">
      <c r="A16" s="11">
        <v>45</v>
      </c>
      <c r="B16" s="11"/>
      <c r="C16" s="12" t="s">
        <v>199</v>
      </c>
      <c r="D16" s="12" t="s">
        <v>200</v>
      </c>
      <c r="E16" s="12">
        <v>36</v>
      </c>
      <c r="F16" s="12">
        <v>0</v>
      </c>
      <c r="G16" s="12">
        <v>0</v>
      </c>
      <c r="H16" s="12">
        <v>0</v>
      </c>
      <c r="I16" s="29">
        <f t="shared" si="0"/>
        <v>36</v>
      </c>
    </row>
    <row r="17" spans="1:12" ht="15.75">
      <c r="A17" s="11">
        <v>46</v>
      </c>
      <c r="B17" s="11"/>
      <c r="C17" s="12" t="s">
        <v>201</v>
      </c>
      <c r="D17" s="12" t="s">
        <v>202</v>
      </c>
      <c r="E17" s="12">
        <v>32.299999999999997</v>
      </c>
      <c r="F17" s="12">
        <v>8</v>
      </c>
      <c r="G17" s="12" t="s">
        <v>337</v>
      </c>
      <c r="H17" s="12" t="s">
        <v>337</v>
      </c>
      <c r="I17" s="34" t="s">
        <v>337</v>
      </c>
    </row>
    <row r="18" spans="1:12" ht="15.75">
      <c r="A18" s="11">
        <v>47</v>
      </c>
      <c r="B18" s="11"/>
      <c r="C18" s="12" t="s">
        <v>203</v>
      </c>
      <c r="D18" s="12" t="s">
        <v>204</v>
      </c>
      <c r="E18" s="12">
        <v>36.5</v>
      </c>
      <c r="F18" s="12">
        <v>0</v>
      </c>
      <c r="G18" s="12">
        <v>0</v>
      </c>
      <c r="H18" s="12">
        <v>0</v>
      </c>
      <c r="I18" s="29">
        <f t="shared" si="0"/>
        <v>36.5</v>
      </c>
    </row>
    <row r="19" spans="1:12" ht="16.5" thickBot="1">
      <c r="A19" s="11">
        <v>48</v>
      </c>
      <c r="B19" s="11"/>
      <c r="C19" s="12" t="s">
        <v>205</v>
      </c>
      <c r="D19" s="12" t="s">
        <v>206</v>
      </c>
      <c r="E19" s="12">
        <v>26.8</v>
      </c>
      <c r="F19" s="12">
        <v>4</v>
      </c>
      <c r="G19" s="12">
        <v>0</v>
      </c>
      <c r="H19" s="14">
        <v>0</v>
      </c>
      <c r="I19" s="29">
        <f t="shared" si="0"/>
        <v>30.8</v>
      </c>
    </row>
    <row r="20" spans="1:12" ht="16.5" thickBot="1">
      <c r="A20" s="11"/>
      <c r="B20" s="11"/>
      <c r="C20" s="12"/>
      <c r="D20" s="12"/>
      <c r="E20" s="12" t="s">
        <v>1</v>
      </c>
      <c r="F20" s="12" t="s">
        <v>1</v>
      </c>
      <c r="G20" s="12" t="s">
        <v>1</v>
      </c>
      <c r="H20" s="12"/>
      <c r="I20" s="29" t="s">
        <v>1</v>
      </c>
      <c r="K20" s="32">
        <f>I16+I18+I19</f>
        <v>103.3</v>
      </c>
      <c r="L20" s="33" t="s">
        <v>336</v>
      </c>
    </row>
    <row r="21" spans="1:12" ht="15.75">
      <c r="A21" s="11"/>
      <c r="B21" s="11"/>
      <c r="C21" s="13" t="s">
        <v>207</v>
      </c>
      <c r="D21" s="12"/>
      <c r="E21" s="12" t="s">
        <v>1</v>
      </c>
      <c r="F21" s="12" t="s">
        <v>1</v>
      </c>
      <c r="G21" s="12" t="s">
        <v>1</v>
      </c>
      <c r="H21" s="12" t="s">
        <v>1</v>
      </c>
      <c r="I21" s="29" t="s">
        <v>1</v>
      </c>
    </row>
    <row r="22" spans="1:12" ht="16.5" thickBot="1">
      <c r="A22" s="11">
        <v>49</v>
      </c>
      <c r="B22" s="11"/>
      <c r="C22" s="12" t="s">
        <v>208</v>
      </c>
      <c r="D22" s="12" t="s">
        <v>209</v>
      </c>
      <c r="E22" s="12">
        <v>36.5</v>
      </c>
      <c r="F22" s="12">
        <v>4</v>
      </c>
      <c r="G22" s="12">
        <v>0</v>
      </c>
      <c r="H22" s="12">
        <v>0.4</v>
      </c>
      <c r="I22" s="29">
        <f t="shared" si="0"/>
        <v>40.9</v>
      </c>
    </row>
    <row r="23" spans="1:12" ht="16.5" thickBot="1">
      <c r="A23" s="11" t="s">
        <v>1</v>
      </c>
      <c r="B23" s="11"/>
      <c r="C23" s="12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29" t="s">
        <v>1</v>
      </c>
      <c r="K23" s="32" t="s">
        <v>337</v>
      </c>
      <c r="L23" s="33" t="s">
        <v>337</v>
      </c>
    </row>
    <row r="24" spans="1:12" ht="15.75">
      <c r="A24" s="11"/>
      <c r="B24" s="11"/>
      <c r="C24" s="13" t="s">
        <v>210</v>
      </c>
      <c r="D24" s="13"/>
      <c r="E24" s="12" t="s">
        <v>1</v>
      </c>
      <c r="F24" s="12" t="s">
        <v>1</v>
      </c>
      <c r="G24" s="12" t="s">
        <v>1</v>
      </c>
      <c r="H24" s="12"/>
      <c r="I24" s="29" t="s">
        <v>1</v>
      </c>
    </row>
    <row r="25" spans="1:12" ht="15.75">
      <c r="A25" s="11">
        <v>51</v>
      </c>
      <c r="B25" s="11"/>
      <c r="C25" s="12" t="s">
        <v>211</v>
      </c>
      <c r="D25" s="12" t="s">
        <v>212</v>
      </c>
      <c r="E25" s="12" t="s">
        <v>363</v>
      </c>
      <c r="F25" s="12" t="s">
        <v>363</v>
      </c>
      <c r="G25" s="12" t="s">
        <v>363</v>
      </c>
      <c r="H25" s="12" t="s">
        <v>363</v>
      </c>
      <c r="I25" s="29" t="s">
        <v>363</v>
      </c>
    </row>
    <row r="26" spans="1:12" ht="16.5" thickBot="1">
      <c r="A26" s="11">
        <v>52</v>
      </c>
      <c r="B26" s="11"/>
      <c r="C26" s="12" t="s">
        <v>213</v>
      </c>
      <c r="D26" s="12" t="s">
        <v>214</v>
      </c>
      <c r="E26" s="12">
        <v>32.5</v>
      </c>
      <c r="F26" s="12">
        <v>37</v>
      </c>
      <c r="G26" s="12" t="s">
        <v>337</v>
      </c>
      <c r="H26" s="14" t="s">
        <v>337</v>
      </c>
      <c r="I26" s="34" t="s">
        <v>337</v>
      </c>
    </row>
    <row r="27" spans="1:12" ht="16.5" thickBot="1">
      <c r="A27" s="11"/>
      <c r="B27" s="11"/>
      <c r="C27" s="12"/>
      <c r="D27" s="12"/>
      <c r="E27" s="12" t="s">
        <v>1</v>
      </c>
      <c r="F27" s="12" t="s">
        <v>1</v>
      </c>
      <c r="G27" s="12" t="s">
        <v>1</v>
      </c>
      <c r="H27" s="12" t="s">
        <v>1</v>
      </c>
      <c r="I27" s="29" t="s">
        <v>1</v>
      </c>
      <c r="K27" s="32" t="s">
        <v>337</v>
      </c>
      <c r="L27" s="33" t="s">
        <v>337</v>
      </c>
    </row>
    <row r="28" spans="1:12" ht="15.75">
      <c r="A28" s="11"/>
      <c r="B28" s="11"/>
      <c r="C28" s="13" t="s">
        <v>215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29" t="s">
        <v>1</v>
      </c>
    </row>
    <row r="29" spans="1:12" ht="15.75">
      <c r="A29" s="11"/>
      <c r="B29" s="11"/>
      <c r="C29" s="12" t="s">
        <v>1</v>
      </c>
      <c r="D29" s="12" t="s">
        <v>1</v>
      </c>
      <c r="E29" s="12" t="s">
        <v>1</v>
      </c>
      <c r="F29" s="12" t="s">
        <v>1</v>
      </c>
      <c r="G29" s="12" t="s">
        <v>109</v>
      </c>
      <c r="H29" s="12"/>
      <c r="I29" s="29" t="s">
        <v>1</v>
      </c>
    </row>
    <row r="30" spans="1:12" ht="15.75">
      <c r="A30" s="11"/>
      <c r="B30" s="11"/>
      <c r="C30" s="13" t="s">
        <v>3</v>
      </c>
      <c r="D30" s="12" t="s">
        <v>1</v>
      </c>
      <c r="E30" s="12" t="s">
        <v>1</v>
      </c>
      <c r="F30" s="12" t="s">
        <v>1</v>
      </c>
      <c r="G30" s="12" t="s">
        <v>1</v>
      </c>
      <c r="H30" s="12"/>
      <c r="I30" s="29" t="s">
        <v>1</v>
      </c>
    </row>
    <row r="31" spans="1:12" ht="15.75">
      <c r="A31" s="11">
        <v>54</v>
      </c>
      <c r="B31" s="11"/>
      <c r="C31" s="12" t="s">
        <v>216</v>
      </c>
      <c r="D31" s="12" t="s">
        <v>217</v>
      </c>
      <c r="E31" s="12">
        <v>37.299999999999997</v>
      </c>
      <c r="F31" s="12">
        <v>8</v>
      </c>
      <c r="G31" s="12">
        <v>0</v>
      </c>
      <c r="H31" s="12">
        <v>0</v>
      </c>
      <c r="I31" s="29">
        <f t="shared" si="0"/>
        <v>45.3</v>
      </c>
    </row>
    <row r="32" spans="1:12" ht="15.75">
      <c r="A32" s="11">
        <v>55</v>
      </c>
      <c r="B32" s="11"/>
      <c r="C32" s="12" t="s">
        <v>218</v>
      </c>
      <c r="D32" s="12" t="s">
        <v>219</v>
      </c>
      <c r="E32" s="12">
        <v>32.5</v>
      </c>
      <c r="F32" s="12">
        <v>0</v>
      </c>
      <c r="G32" s="12">
        <v>0</v>
      </c>
      <c r="H32" s="14">
        <v>5.6</v>
      </c>
      <c r="I32" s="29">
        <f t="shared" si="0"/>
        <v>38.1</v>
      </c>
    </row>
    <row r="33" spans="1:12" ht="15.75">
      <c r="A33" s="11">
        <v>56</v>
      </c>
      <c r="B33" s="11"/>
      <c r="C33" s="12" t="s">
        <v>220</v>
      </c>
      <c r="D33" s="12" t="s">
        <v>221</v>
      </c>
      <c r="E33" s="12">
        <v>34.5</v>
      </c>
      <c r="F33" s="12">
        <v>4</v>
      </c>
      <c r="G33" s="12">
        <v>0</v>
      </c>
      <c r="H33" s="12">
        <v>5.6</v>
      </c>
      <c r="I33" s="29">
        <f t="shared" si="0"/>
        <v>44.1</v>
      </c>
    </row>
    <row r="34" spans="1:12" ht="16.5" thickBot="1">
      <c r="A34" s="11">
        <v>57</v>
      </c>
      <c r="B34" s="11"/>
      <c r="C34" s="12" t="s">
        <v>24</v>
      </c>
      <c r="D34" s="12" t="s">
        <v>222</v>
      </c>
      <c r="E34" s="12">
        <v>36.5</v>
      </c>
      <c r="F34" s="12">
        <v>0</v>
      </c>
      <c r="G34" s="12">
        <v>0</v>
      </c>
      <c r="H34" s="14">
        <v>0</v>
      </c>
      <c r="I34" s="29">
        <f t="shared" si="0"/>
        <v>36.5</v>
      </c>
    </row>
    <row r="35" spans="1:12" ht="16.5" thickBot="1">
      <c r="A35" s="11"/>
      <c r="B35" s="11"/>
      <c r="C35" s="13" t="s">
        <v>1</v>
      </c>
      <c r="D35" s="12" t="s">
        <v>1</v>
      </c>
      <c r="E35" s="12"/>
      <c r="F35" s="12" t="s">
        <v>1</v>
      </c>
      <c r="G35" s="12" t="s">
        <v>1</v>
      </c>
      <c r="H35" s="12"/>
      <c r="I35" s="29" t="s">
        <v>1</v>
      </c>
      <c r="K35" s="32">
        <f>I32+I33+I34</f>
        <v>118.7</v>
      </c>
      <c r="L35" s="33" t="s">
        <v>355</v>
      </c>
    </row>
    <row r="36" spans="1:12" ht="15.75">
      <c r="A36" s="11"/>
      <c r="B36" s="11"/>
      <c r="C36" s="13" t="s">
        <v>223</v>
      </c>
      <c r="D36" s="12" t="s">
        <v>1</v>
      </c>
      <c r="E36" s="12" t="s">
        <v>1</v>
      </c>
      <c r="F36" s="12" t="s">
        <v>1</v>
      </c>
      <c r="G36" s="12" t="s">
        <v>1</v>
      </c>
      <c r="H36" s="12" t="s">
        <v>1</v>
      </c>
      <c r="I36" s="29" t="s">
        <v>1</v>
      </c>
    </row>
    <row r="37" spans="1:12" ht="15.75">
      <c r="A37" s="11">
        <v>58</v>
      </c>
      <c r="B37" s="11"/>
      <c r="C37" s="12" t="s">
        <v>224</v>
      </c>
      <c r="D37" s="12" t="s">
        <v>225</v>
      </c>
      <c r="E37" s="12">
        <v>31.8</v>
      </c>
      <c r="F37" s="12">
        <v>0</v>
      </c>
      <c r="G37" s="12">
        <v>0</v>
      </c>
      <c r="H37" s="14">
        <v>4.4000000000000004</v>
      </c>
      <c r="I37" s="29">
        <f t="shared" si="0"/>
        <v>36.200000000000003</v>
      </c>
    </row>
    <row r="38" spans="1:12" ht="15.75">
      <c r="A38" s="11">
        <v>59</v>
      </c>
      <c r="B38" s="11"/>
      <c r="C38" s="12" t="s">
        <v>226</v>
      </c>
      <c r="D38" s="12" t="s">
        <v>227</v>
      </c>
      <c r="E38" s="12">
        <v>38.299999999999997</v>
      </c>
      <c r="F38" s="12">
        <v>0</v>
      </c>
      <c r="G38" s="12">
        <v>0</v>
      </c>
      <c r="H38" s="14">
        <v>4.8</v>
      </c>
      <c r="I38" s="29">
        <f t="shared" si="0"/>
        <v>43.099999999999994</v>
      </c>
    </row>
    <row r="39" spans="1:12" ht="15.75">
      <c r="A39" s="11">
        <v>60</v>
      </c>
      <c r="B39" s="11"/>
      <c r="C39" s="12" t="s">
        <v>228</v>
      </c>
      <c r="D39" s="12" t="s">
        <v>229</v>
      </c>
      <c r="E39" s="12">
        <v>31.8</v>
      </c>
      <c r="F39" s="12">
        <v>4</v>
      </c>
      <c r="G39" s="12">
        <v>0</v>
      </c>
      <c r="H39" s="14">
        <v>5.6</v>
      </c>
      <c r="I39" s="29">
        <f t="shared" si="0"/>
        <v>41.4</v>
      </c>
    </row>
    <row r="40" spans="1:12" ht="16.5" thickBot="1">
      <c r="A40" s="11">
        <v>61</v>
      </c>
      <c r="B40" s="11"/>
      <c r="C40" s="12" t="s">
        <v>230</v>
      </c>
      <c r="D40" s="12" t="s">
        <v>231</v>
      </c>
      <c r="E40" s="12">
        <v>31</v>
      </c>
      <c r="F40" s="12">
        <v>4</v>
      </c>
      <c r="G40" s="12">
        <v>0</v>
      </c>
      <c r="H40" s="29">
        <v>0.4</v>
      </c>
      <c r="I40" s="29">
        <f t="shared" si="0"/>
        <v>35.4</v>
      </c>
    </row>
    <row r="41" spans="1:12" ht="16.5" thickBot="1">
      <c r="A41" s="11"/>
      <c r="B41" s="11"/>
      <c r="C41" s="12" t="s">
        <v>1</v>
      </c>
      <c r="D41" s="12" t="s">
        <v>1</v>
      </c>
      <c r="E41" s="12" t="s">
        <v>1</v>
      </c>
      <c r="F41" s="12" t="s">
        <v>1</v>
      </c>
      <c r="G41" s="12" t="s">
        <v>1</v>
      </c>
      <c r="H41" s="12"/>
      <c r="I41" s="29" t="s">
        <v>1</v>
      </c>
      <c r="K41" s="32">
        <f>I40+I39+I37</f>
        <v>113</v>
      </c>
      <c r="L41" s="33" t="s">
        <v>336</v>
      </c>
    </row>
    <row r="42" spans="1:12" ht="15.75">
      <c r="A42" s="11"/>
      <c r="B42" s="11"/>
      <c r="C42" s="13" t="s">
        <v>232</v>
      </c>
      <c r="D42" s="12" t="s">
        <v>1</v>
      </c>
      <c r="E42" s="12" t="s">
        <v>1</v>
      </c>
      <c r="F42" s="12" t="s">
        <v>1</v>
      </c>
      <c r="G42" s="12" t="s">
        <v>1</v>
      </c>
      <c r="H42" s="12" t="s">
        <v>1</v>
      </c>
      <c r="I42" s="29" t="s">
        <v>1</v>
      </c>
    </row>
    <row r="43" spans="1:12" ht="15.75">
      <c r="A43" s="11">
        <v>62</v>
      </c>
      <c r="B43" s="11"/>
      <c r="C43" s="12" t="s">
        <v>233</v>
      </c>
      <c r="D43" s="12" t="s">
        <v>234</v>
      </c>
      <c r="E43" s="12">
        <v>34.5</v>
      </c>
      <c r="F43" s="12">
        <v>4</v>
      </c>
      <c r="G43" s="12">
        <v>0</v>
      </c>
      <c r="H43" s="12">
        <v>0</v>
      </c>
      <c r="I43" s="29">
        <f t="shared" si="0"/>
        <v>38.5</v>
      </c>
    </row>
    <row r="44" spans="1:12" ht="15.75">
      <c r="A44" s="11">
        <v>63</v>
      </c>
      <c r="B44" s="11"/>
      <c r="C44" s="12" t="s">
        <v>235</v>
      </c>
      <c r="D44" s="12" t="s">
        <v>236</v>
      </c>
      <c r="E44" s="12">
        <v>38.799999999999997</v>
      </c>
      <c r="F44" s="12">
        <v>12</v>
      </c>
      <c r="G44" s="12">
        <v>0</v>
      </c>
      <c r="H44" s="12">
        <v>0</v>
      </c>
      <c r="I44" s="29">
        <f t="shared" si="0"/>
        <v>50.8</v>
      </c>
    </row>
    <row r="45" spans="1:12" ht="16.5" thickBot="1">
      <c r="A45" s="11">
        <v>64</v>
      </c>
      <c r="B45" s="11"/>
      <c r="C45" s="12" t="s">
        <v>237</v>
      </c>
      <c r="D45" s="12" t="s">
        <v>238</v>
      </c>
      <c r="E45" s="12">
        <v>34.5</v>
      </c>
      <c r="F45" s="12">
        <v>0</v>
      </c>
      <c r="G45" s="12">
        <v>0</v>
      </c>
      <c r="H45" s="12">
        <v>0</v>
      </c>
      <c r="I45" s="29">
        <f t="shared" si="0"/>
        <v>34.5</v>
      </c>
    </row>
    <row r="46" spans="1:12" ht="16.5" thickBot="1">
      <c r="A46" s="11"/>
      <c r="B46" s="11"/>
      <c r="C46" s="12"/>
      <c r="D46" s="12"/>
      <c r="E46" s="12" t="s">
        <v>1</v>
      </c>
      <c r="F46" s="12"/>
      <c r="G46" s="12"/>
      <c r="H46" s="12"/>
      <c r="I46" s="12"/>
      <c r="K46" s="32">
        <f>SUM(I43:I45)</f>
        <v>123.8</v>
      </c>
      <c r="L46" s="33" t="s">
        <v>354</v>
      </c>
    </row>
    <row r="47" spans="1:12" ht="15.75">
      <c r="A47" s="11"/>
      <c r="B47" s="11"/>
      <c r="C47" s="12"/>
      <c r="D47" s="12"/>
      <c r="E47" s="12"/>
      <c r="F47" s="12"/>
      <c r="G47" s="12"/>
      <c r="H47" s="12"/>
      <c r="I47" s="12"/>
    </row>
    <row r="48" spans="1:12" ht="15.75">
      <c r="A48" s="11"/>
      <c r="B48" s="11"/>
      <c r="C48" s="12"/>
      <c r="D48" s="12"/>
      <c r="E48" s="12"/>
      <c r="F48" s="12"/>
      <c r="G48" s="12"/>
      <c r="H48" s="12"/>
      <c r="I48" s="12"/>
    </row>
    <row r="49" spans="1:9" ht="15.75">
      <c r="A49" s="11"/>
      <c r="B49" s="11"/>
      <c r="C49" s="12"/>
      <c r="D49" s="12"/>
      <c r="E49" s="12"/>
      <c r="F49" s="12"/>
      <c r="G49" s="12"/>
      <c r="H49" s="12"/>
      <c r="I49" s="12"/>
    </row>
    <row r="50" spans="1:9" ht="15.75">
      <c r="C50" s="12"/>
      <c r="D50" s="12"/>
      <c r="E50" s="12"/>
      <c r="F50" s="12"/>
      <c r="G50" s="12"/>
      <c r="H50" s="12"/>
      <c r="I50" s="12"/>
    </row>
    <row r="51" spans="1:9" ht="15.75">
      <c r="C51" s="12"/>
      <c r="D51" s="12"/>
      <c r="E51" s="12"/>
      <c r="F51" s="12"/>
      <c r="G51" s="12"/>
      <c r="H51" s="12"/>
      <c r="I51" s="12"/>
    </row>
    <row r="52" spans="1:9" ht="15.75">
      <c r="C52" s="12"/>
      <c r="D52" s="12"/>
      <c r="E52" s="12"/>
      <c r="F52" s="12"/>
      <c r="G52" s="12"/>
      <c r="H52" s="12"/>
      <c r="I52" s="12"/>
    </row>
    <row r="53" spans="1:9" ht="15.75">
      <c r="C53" s="12"/>
      <c r="D53" s="12"/>
      <c r="E53" s="12"/>
      <c r="F53" s="12"/>
      <c r="G53" s="12"/>
      <c r="H53" s="12"/>
      <c r="I53" s="12"/>
    </row>
    <row r="54" spans="1:9" ht="15.75">
      <c r="C54" s="12"/>
      <c r="D54" s="12"/>
      <c r="E54" s="12"/>
      <c r="F54" s="12"/>
      <c r="G54" s="12"/>
      <c r="H54" s="12"/>
      <c r="I54" s="12"/>
    </row>
    <row r="55" spans="1:9" ht="15.75">
      <c r="C55" s="12"/>
      <c r="D55" s="12"/>
      <c r="E55" s="12"/>
      <c r="F55" s="12"/>
      <c r="G55" s="12"/>
      <c r="H55" s="12"/>
      <c r="I55" s="12"/>
    </row>
    <row r="56" spans="1:9" ht="15.75">
      <c r="C56" s="12"/>
      <c r="D56" s="12"/>
      <c r="E56" s="12"/>
      <c r="F56" s="12"/>
      <c r="G56" s="12"/>
      <c r="H56" s="12"/>
      <c r="I56" s="12"/>
    </row>
    <row r="57" spans="1:9" ht="15.75">
      <c r="C57" s="12"/>
      <c r="D57" s="12"/>
      <c r="E57" s="12"/>
      <c r="F57" s="12"/>
      <c r="G57" s="12"/>
      <c r="H57" s="12"/>
      <c r="I57" s="12"/>
    </row>
    <row r="58" spans="1:9" ht="15.75">
      <c r="C58" s="12"/>
      <c r="D58" s="12"/>
      <c r="E58" s="12"/>
      <c r="F58" s="12"/>
      <c r="G58" s="12"/>
      <c r="H58" s="12"/>
      <c r="I58" s="12"/>
    </row>
    <row r="59" spans="1:9" ht="15.75">
      <c r="C59" s="12"/>
      <c r="D59" s="12"/>
      <c r="E59" s="12"/>
      <c r="F59" s="12"/>
      <c r="G59" s="12"/>
      <c r="H59" s="12"/>
      <c r="I59" s="12"/>
    </row>
    <row r="60" spans="1:9" ht="15.75">
      <c r="C60" s="12"/>
      <c r="D60" s="12"/>
      <c r="E60" s="12"/>
      <c r="F60" s="12"/>
      <c r="G60" s="12"/>
      <c r="H60" s="12"/>
      <c r="I60" s="12"/>
    </row>
    <row r="61" spans="1:9" ht="15.75">
      <c r="C61" s="12"/>
      <c r="D61" s="12"/>
      <c r="E61" s="12"/>
      <c r="F61" s="12"/>
      <c r="G61" s="12"/>
      <c r="H61" s="12"/>
      <c r="I61" s="12"/>
    </row>
    <row r="62" spans="1:9" ht="15.75">
      <c r="C62" s="12"/>
      <c r="D62" s="12"/>
      <c r="E62" s="12"/>
      <c r="F62" s="12"/>
      <c r="G62" s="12"/>
      <c r="H62" s="12"/>
      <c r="I62" s="12"/>
    </row>
    <row r="63" spans="1:9" ht="15.75">
      <c r="C63" s="12"/>
      <c r="D63" s="12"/>
      <c r="E63" s="12"/>
      <c r="F63" s="12"/>
      <c r="G63" s="12"/>
      <c r="H63" s="12"/>
      <c r="I63" s="12"/>
    </row>
    <row r="64" spans="1:9" ht="15.75">
      <c r="C64" s="12"/>
      <c r="D64" s="12"/>
      <c r="E64" s="12"/>
      <c r="F64" s="12"/>
      <c r="G64" s="12"/>
      <c r="H64" s="12"/>
      <c r="I64" s="12"/>
    </row>
    <row r="65" spans="3:9" ht="15.75">
      <c r="C65" s="12"/>
      <c r="D65" s="12"/>
      <c r="E65" s="12"/>
      <c r="F65" s="12"/>
      <c r="G65" s="12"/>
      <c r="H65" s="12"/>
      <c r="I65" s="12"/>
    </row>
    <row r="66" spans="3:9" ht="15.75">
      <c r="C66" s="12"/>
      <c r="D66" s="12"/>
      <c r="E66" s="12"/>
      <c r="F66" s="12"/>
      <c r="G66" s="12"/>
      <c r="H66" s="12"/>
      <c r="I66" s="12"/>
    </row>
    <row r="67" spans="3:9" ht="15.75">
      <c r="C67" s="12"/>
      <c r="D67" s="12"/>
      <c r="E67" s="12"/>
      <c r="F67" s="12"/>
      <c r="G67" s="12"/>
      <c r="H67" s="12"/>
      <c r="I67" s="12"/>
    </row>
    <row r="68" spans="3:9" ht="15.75">
      <c r="C68" s="12"/>
      <c r="D68" s="12"/>
      <c r="E68" s="12"/>
      <c r="F68" s="12"/>
      <c r="G68" s="12"/>
      <c r="H68" s="12"/>
      <c r="I68" s="12"/>
    </row>
    <row r="69" spans="3:9" ht="15.75">
      <c r="C69" s="12"/>
      <c r="D69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Class 1 &amp; 2 80 Area 13 </vt:lpstr>
      <vt:lpstr>ARENA PLACINGS FOR CLASS 1 &amp; 2 </vt:lpstr>
      <vt:lpstr>Class 1a &amp; 2a 80 Area 11</vt:lpstr>
      <vt:lpstr>ARENA PLACINGS FOR CLASS 1a </vt:lpstr>
      <vt:lpstr>Class 3 Area 13 LSE </vt:lpstr>
      <vt:lpstr>ARENA PLACINGS FOR CLASS 3</vt:lpstr>
      <vt:lpstr>Class 3a Area 11 LSE </vt:lpstr>
      <vt:lpstr>ARENA PLACINGS FOR CLASS 3a</vt:lpstr>
      <vt:lpstr>Class 4 &amp; 5 90 Area 13 </vt:lpstr>
      <vt:lpstr>Placings for 4 and 5</vt:lpstr>
      <vt:lpstr>Class 4a and 5a 90 Area 11</vt:lpstr>
      <vt:lpstr>Class 4a and 5a placings</vt:lpstr>
      <vt:lpstr>Class 6 7 &amp; 7a 100 Area 13</vt:lpstr>
      <vt:lpstr>Placings for 6 7 and 7a</vt:lpstr>
      <vt:lpstr>Class 8 100+ Area 13</vt:lpstr>
      <vt:lpstr>Sheet1</vt:lpstr>
      <vt:lpstr>'Class 1 &amp; 2 80 Area 13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2017-06-05T13:43:14Z</cp:lastPrinted>
  <dcterms:created xsi:type="dcterms:W3CDTF">2011-07-04T15:13:16Z</dcterms:created>
  <dcterms:modified xsi:type="dcterms:W3CDTF">2017-06-05T13:50:10Z</dcterms:modified>
</cp:coreProperties>
</file>